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C:\Users\a\Dropbox\1. GTFCC - WHO\Revision YB\REVISION BY EXPERTS\Appendices\Appendices - Yellow Book\"/>
    </mc:Choice>
  </mc:AlternateContent>
  <xr:revisionPtr revIDLastSave="0" documentId="13_ncr:1_{26A692F8-9156-4A72-995E-A9D2DB03C95D}" xr6:coauthVersionLast="40" xr6:coauthVersionMax="40" xr10:uidLastSave="{00000000-0000-0000-0000-000000000000}"/>
  <bookViews>
    <workbookView xWindow="0" yWindow="120" windowWidth="19200" windowHeight="6525" xr2:uid="{00000000-000D-0000-FFFF-FFFF00000000}"/>
  </bookViews>
  <sheets>
    <sheet name="Sheet2" sheetId="3" r:id="rId1"/>
  </sheets>
  <definedNames>
    <definedName name="_xlnm._FilterDatabase" localSheetId="0" hidden="1">Sheet2!$A$4:$D$33</definedName>
  </definedNames>
  <calcPr calcId="181029"/>
</workbook>
</file>

<file path=xl/calcChain.xml><?xml version="1.0" encoding="utf-8"?>
<calcChain xmlns="http://schemas.openxmlformats.org/spreadsheetml/2006/main">
  <c r="AG33" i="3" l="1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6" i="3"/>
  <c r="AD6" i="3"/>
  <c r="AF6" i="3" s="1"/>
  <c r="AD7" i="3"/>
  <c r="AF7" i="3" s="1"/>
  <c r="AD8" i="3"/>
  <c r="AF8" i="3" s="1"/>
  <c r="AD9" i="3"/>
  <c r="AF9" i="3" s="1"/>
  <c r="AD10" i="3"/>
  <c r="AF10" i="3" s="1"/>
  <c r="AD11" i="3"/>
  <c r="AF11" i="3" s="1"/>
  <c r="AD12" i="3"/>
  <c r="AF12" i="3" s="1"/>
  <c r="AD13" i="3"/>
  <c r="AF13" i="3" s="1"/>
  <c r="AD14" i="3"/>
  <c r="AF14" i="3" s="1"/>
  <c r="AD15" i="3"/>
  <c r="AF15" i="3" s="1"/>
  <c r="AD16" i="3"/>
  <c r="AF16" i="3" s="1"/>
  <c r="AD17" i="3"/>
  <c r="AF17" i="3" s="1"/>
  <c r="AD18" i="3"/>
  <c r="AF18" i="3" s="1"/>
  <c r="AD19" i="3"/>
  <c r="AF19" i="3" s="1"/>
  <c r="AD20" i="3"/>
  <c r="AF20" i="3" s="1"/>
  <c r="AD21" i="3"/>
  <c r="AF21" i="3" s="1"/>
  <c r="AD22" i="3"/>
  <c r="AF22" i="3" s="1"/>
  <c r="AD23" i="3"/>
  <c r="AF23" i="3" s="1"/>
  <c r="AD24" i="3"/>
  <c r="AF24" i="3" s="1"/>
  <c r="AD25" i="3"/>
  <c r="AF25" i="3" s="1"/>
  <c r="AD26" i="3"/>
  <c r="AF26" i="3" s="1"/>
  <c r="AD27" i="3"/>
  <c r="AF27" i="3" s="1"/>
  <c r="AD28" i="3"/>
  <c r="AF28" i="3" s="1"/>
  <c r="AD29" i="3"/>
  <c r="AF29" i="3" s="1"/>
  <c r="AD30" i="3"/>
  <c r="AF30" i="3" s="1"/>
  <c r="AD31" i="3"/>
  <c r="AF31" i="3" s="1"/>
  <c r="AD32" i="3"/>
  <c r="AF32" i="3" s="1"/>
  <c r="AG5" i="3"/>
  <c r="AD5" i="3"/>
  <c r="AD34" i="3" s="1"/>
  <c r="AD33" i="3"/>
  <c r="AF33" i="3" s="1"/>
  <c r="AE5" i="3"/>
  <c r="AE6" i="3"/>
  <c r="AE7" i="3"/>
  <c r="AE34" i="3" s="1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F5" i="3"/>
  <c r="AF34" i="3" s="1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W27" i="3"/>
  <c r="AA27" i="3"/>
  <c r="W33" i="3"/>
  <c r="Z33" i="3"/>
  <c r="W32" i="3"/>
  <c r="AA32" i="3"/>
  <c r="W31" i="3"/>
  <c r="X31" i="3"/>
  <c r="W30" i="3"/>
  <c r="Y30" i="3"/>
  <c r="W29" i="3"/>
  <c r="X29" i="3"/>
  <c r="W28" i="3"/>
  <c r="AA28" i="3"/>
  <c r="Z27" i="3"/>
  <c r="W26" i="3"/>
  <c r="Y26" i="3" s="1"/>
  <c r="W25" i="3"/>
  <c r="X25" i="3"/>
  <c r="W24" i="3"/>
  <c r="AA24" i="3" s="1"/>
  <c r="W23" i="3"/>
  <c r="Z23" i="3"/>
  <c r="W22" i="3"/>
  <c r="Y22" i="3" s="1"/>
  <c r="W21" i="3"/>
  <c r="X21" i="3"/>
  <c r="W20" i="3"/>
  <c r="AA20" i="3" s="1"/>
  <c r="W19" i="3"/>
  <c r="Z19" i="3"/>
  <c r="W18" i="3"/>
  <c r="Y18" i="3" s="1"/>
  <c r="W17" i="3"/>
  <c r="X17" i="3"/>
  <c r="W16" i="3"/>
  <c r="X16" i="3" s="1"/>
  <c r="W15" i="3"/>
  <c r="Z15" i="3"/>
  <c r="W14" i="3"/>
  <c r="Y14" i="3" s="1"/>
  <c r="W13" i="3"/>
  <c r="Y13" i="3"/>
  <c r="W12" i="3"/>
  <c r="AA12" i="3" s="1"/>
  <c r="W11" i="3"/>
  <c r="Z11" i="3"/>
  <c r="W10" i="3"/>
  <c r="Y10" i="3" s="1"/>
  <c r="W9" i="3"/>
  <c r="Z9" i="3"/>
  <c r="W8" i="3"/>
  <c r="AA8" i="3" s="1"/>
  <c r="W7" i="3"/>
  <c r="Z7" i="3"/>
  <c r="W6" i="3"/>
  <c r="Y6" i="3" s="1"/>
  <c r="Y34" i="3" s="1"/>
  <c r="W5" i="3"/>
  <c r="Y5" i="3"/>
  <c r="B3" i="3"/>
  <c r="C34" i="3"/>
  <c r="F5" i="3"/>
  <c r="F6" i="3"/>
  <c r="F7" i="3"/>
  <c r="G7" i="3" s="1"/>
  <c r="F8" i="3"/>
  <c r="G8" i="3" s="1"/>
  <c r="O8" i="3" s="1"/>
  <c r="F9" i="3"/>
  <c r="F10" i="3"/>
  <c r="F11" i="3"/>
  <c r="G11" i="3" s="1"/>
  <c r="F12" i="3"/>
  <c r="F13" i="3"/>
  <c r="F14" i="3"/>
  <c r="F15" i="3"/>
  <c r="G15" i="3" s="1"/>
  <c r="F16" i="3"/>
  <c r="G16" i="3" s="1"/>
  <c r="P16" i="3" s="1"/>
  <c r="F17" i="3"/>
  <c r="G17" i="3" s="1"/>
  <c r="F18" i="3"/>
  <c r="F19" i="3"/>
  <c r="F20" i="3"/>
  <c r="F21" i="3"/>
  <c r="F22" i="3"/>
  <c r="F23" i="3"/>
  <c r="F24" i="3"/>
  <c r="F25" i="3"/>
  <c r="F26" i="3"/>
  <c r="F27" i="3"/>
  <c r="G27" i="3" s="1"/>
  <c r="F28" i="3"/>
  <c r="F29" i="3"/>
  <c r="G29" i="3" s="1"/>
  <c r="F30" i="3"/>
  <c r="F31" i="3"/>
  <c r="G31" i="3" s="1"/>
  <c r="F32" i="3"/>
  <c r="F33" i="3"/>
  <c r="X32" i="3"/>
  <c r="Y28" i="3"/>
  <c r="AA19" i="3"/>
  <c r="Y20" i="3"/>
  <c r="AA11" i="3"/>
  <c r="Y12" i="3"/>
  <c r="Y29" i="3"/>
  <c r="Y21" i="3"/>
  <c r="Z5" i="3"/>
  <c r="AA5" i="3"/>
  <c r="X5" i="3"/>
  <c r="X33" i="3"/>
  <c r="Z17" i="3"/>
  <c r="AA33" i="3"/>
  <c r="AA25" i="3"/>
  <c r="AA17" i="3"/>
  <c r="AA9" i="3"/>
  <c r="X9" i="3"/>
  <c r="Y33" i="3"/>
  <c r="Y25" i="3"/>
  <c r="Y17" i="3"/>
  <c r="Y9" i="3"/>
  <c r="Z29" i="3"/>
  <c r="Z13" i="3"/>
  <c r="AA31" i="3"/>
  <c r="AA23" i="3"/>
  <c r="AA15" i="3"/>
  <c r="AA7" i="3"/>
  <c r="X13" i="3"/>
  <c r="Y32" i="3"/>
  <c r="Y24" i="3"/>
  <c r="Y16" i="3"/>
  <c r="Y8" i="3"/>
  <c r="Z25" i="3"/>
  <c r="AA29" i="3"/>
  <c r="AA21" i="3"/>
  <c r="AA13" i="3"/>
  <c r="Z21" i="3"/>
  <c r="X18" i="3"/>
  <c r="X26" i="3"/>
  <c r="Z30" i="3"/>
  <c r="Z18" i="3"/>
  <c r="Z10" i="3"/>
  <c r="X10" i="3"/>
  <c r="X19" i="3"/>
  <c r="X27" i="3"/>
  <c r="AA30" i="3"/>
  <c r="AA22" i="3"/>
  <c r="AA14" i="3"/>
  <c r="AA10" i="3"/>
  <c r="AA34" i="3" s="1"/>
  <c r="AA6" i="3"/>
  <c r="Z12" i="3"/>
  <c r="X22" i="3"/>
  <c r="X30" i="3"/>
  <c r="Z26" i="3"/>
  <c r="Z22" i="3"/>
  <c r="Z14" i="3"/>
  <c r="Z6" i="3"/>
  <c r="X6" i="3"/>
  <c r="X14" i="3"/>
  <c r="X23" i="3"/>
  <c r="AA26" i="3"/>
  <c r="AA18" i="3"/>
  <c r="X7" i="3"/>
  <c r="X11" i="3"/>
  <c r="X15" i="3"/>
  <c r="X20" i="3"/>
  <c r="X24" i="3"/>
  <c r="X28" i="3"/>
  <c r="Y31" i="3"/>
  <c r="Y27" i="3"/>
  <c r="Y23" i="3"/>
  <c r="Y19" i="3"/>
  <c r="Y15" i="3"/>
  <c r="Y11" i="3"/>
  <c r="Y7" i="3"/>
  <c r="Z32" i="3"/>
  <c r="Z28" i="3"/>
  <c r="Z24" i="3"/>
  <c r="Z20" i="3"/>
  <c r="Z16" i="3"/>
  <c r="Z8" i="3"/>
  <c r="X8" i="3"/>
  <c r="X12" i="3"/>
  <c r="Z31" i="3"/>
  <c r="AA16" i="3"/>
  <c r="D3" i="3"/>
  <c r="R16" i="3"/>
  <c r="N16" i="3"/>
  <c r="J16" i="3"/>
  <c r="G33" i="3"/>
  <c r="G32" i="3"/>
  <c r="P32" i="3" s="1"/>
  <c r="G30" i="3"/>
  <c r="H30" i="3" s="1"/>
  <c r="G28" i="3"/>
  <c r="G26" i="3"/>
  <c r="G25" i="3"/>
  <c r="G24" i="3"/>
  <c r="G23" i="3"/>
  <c r="N23" i="3" s="1"/>
  <c r="G22" i="3"/>
  <c r="G21" i="3"/>
  <c r="G20" i="3"/>
  <c r="K20" i="3" s="1"/>
  <c r="G19" i="3"/>
  <c r="G18" i="3"/>
  <c r="T18" i="3"/>
  <c r="K17" i="3"/>
  <c r="H15" i="3"/>
  <c r="G14" i="3"/>
  <c r="K14" i="3"/>
  <c r="G13" i="3"/>
  <c r="S13" i="3"/>
  <c r="G12" i="3"/>
  <c r="J12" i="3"/>
  <c r="I11" i="3"/>
  <c r="G10" i="3"/>
  <c r="G9" i="3"/>
  <c r="Q9" i="3" s="1"/>
  <c r="K7" i="3"/>
  <c r="G6" i="3"/>
  <c r="K6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J26" i="3"/>
  <c r="T7" i="3"/>
  <c r="N11" i="3"/>
  <c r="H20" i="3"/>
  <c r="Q33" i="3"/>
  <c r="U13" i="3"/>
  <c r="K13" i="3"/>
  <c r="O30" i="3"/>
  <c r="N13" i="3"/>
  <c r="Q13" i="3"/>
  <c r="O6" i="3"/>
  <c r="J17" i="3"/>
  <c r="P25" i="3"/>
  <c r="Q6" i="3"/>
  <c r="H18" i="3"/>
  <c r="I22" i="3"/>
  <c r="I13" i="3"/>
  <c r="K18" i="3"/>
  <c r="K12" i="3"/>
  <c r="O26" i="3"/>
  <c r="T12" i="3"/>
  <c r="J6" i="3"/>
  <c r="U6" i="3"/>
  <c r="I30" i="3"/>
  <c r="J13" i="3"/>
  <c r="K30" i="3"/>
  <c r="P13" i="3"/>
  <c r="T26" i="3"/>
  <c r="I18" i="3"/>
  <c r="J18" i="3"/>
  <c r="R18" i="3"/>
  <c r="U10" i="3"/>
  <c r="Q10" i="3"/>
  <c r="N10" i="3"/>
  <c r="S10" i="3"/>
  <c r="P10" i="3"/>
  <c r="O10" i="3"/>
  <c r="L10" i="3"/>
  <c r="M10" i="3"/>
  <c r="K10" i="3"/>
  <c r="O19" i="3"/>
  <c r="J19" i="3"/>
  <c r="M27" i="3"/>
  <c r="O27" i="3"/>
  <c r="K27" i="3"/>
  <c r="U27" i="3"/>
  <c r="H10" i="3"/>
  <c r="M14" i="3"/>
  <c r="Q19" i="3"/>
  <c r="U23" i="3"/>
  <c r="Q7" i="3"/>
  <c r="S7" i="3"/>
  <c r="R7" i="3"/>
  <c r="P7" i="3"/>
  <c r="M11" i="3"/>
  <c r="K11" i="3"/>
  <c r="U11" i="3"/>
  <c r="T15" i="3"/>
  <c r="R15" i="3"/>
  <c r="Q15" i="3"/>
  <c r="N15" i="3"/>
  <c r="O15" i="3"/>
  <c r="P24" i="3"/>
  <c r="U24" i="3"/>
  <c r="N24" i="3"/>
  <c r="I24" i="3"/>
  <c r="N28" i="3"/>
  <c r="R28" i="3"/>
  <c r="H14" i="3"/>
  <c r="I10" i="3"/>
  <c r="T6" i="3"/>
  <c r="P6" i="3"/>
  <c r="L6" i="3"/>
  <c r="H6" i="3"/>
  <c r="M6" i="3"/>
  <c r="R6" i="3"/>
  <c r="U8" i="3"/>
  <c r="S12" i="3"/>
  <c r="P12" i="3"/>
  <c r="O12" i="3"/>
  <c r="L12" i="3"/>
  <c r="U12" i="3"/>
  <c r="Q12" i="3"/>
  <c r="N12" i="3"/>
  <c r="R12" i="3"/>
  <c r="I12" i="3"/>
  <c r="R17" i="3"/>
  <c r="M17" i="3"/>
  <c r="H17" i="3"/>
  <c r="R21" i="3"/>
  <c r="M21" i="3"/>
  <c r="Q21" i="3"/>
  <c r="N21" i="3"/>
  <c r="O21" i="3"/>
  <c r="O25" i="3"/>
  <c r="M25" i="3"/>
  <c r="H25" i="3"/>
  <c r="H7" i="3"/>
  <c r="H23" i="3"/>
  <c r="H12" i="3"/>
  <c r="I7" i="3"/>
  <c r="I23" i="3"/>
  <c r="I14" i="3"/>
  <c r="J21" i="3"/>
  <c r="J10" i="3"/>
  <c r="K23" i="3"/>
  <c r="L21" i="3"/>
  <c r="M20" i="3"/>
  <c r="N25" i="3"/>
  <c r="O24" i="3"/>
  <c r="Q27" i="3"/>
  <c r="R24" i="3"/>
  <c r="R10" i="3"/>
  <c r="S27" i="3"/>
  <c r="I6" i="3"/>
  <c r="N6" i="3"/>
  <c r="S6" i="3"/>
  <c r="H27" i="3"/>
  <c r="H11" i="3"/>
  <c r="I33" i="3"/>
  <c r="I27" i="3"/>
  <c r="I17" i="3"/>
  <c r="J7" i="3"/>
  <c r="J25" i="3"/>
  <c r="J20" i="3"/>
  <c r="J14" i="3"/>
  <c r="J8" i="3"/>
  <c r="L28" i="3"/>
  <c r="L17" i="3"/>
  <c r="M28" i="3"/>
  <c r="O17" i="3"/>
  <c r="P27" i="3"/>
  <c r="Q25" i="3"/>
  <c r="S21" i="3"/>
  <c r="T28" i="3"/>
  <c r="U15" i="3"/>
  <c r="U14" i="3"/>
  <c r="Q14" i="3"/>
  <c r="N14" i="3"/>
  <c r="S14" i="3"/>
  <c r="P14" i="3"/>
  <c r="O14" i="3"/>
  <c r="L14" i="3"/>
  <c r="T14" i="3"/>
  <c r="R14" i="3"/>
  <c r="T23" i="3"/>
  <c r="M23" i="3"/>
  <c r="R23" i="3"/>
  <c r="O23" i="3"/>
  <c r="S23" i="3"/>
  <c r="J23" i="3"/>
  <c r="Q23" i="3"/>
  <c r="P23" i="3"/>
  <c r="U32" i="3"/>
  <c r="K32" i="3"/>
  <c r="S20" i="3"/>
  <c r="P20" i="3"/>
  <c r="O20" i="3"/>
  <c r="L20" i="3"/>
  <c r="U20" i="3"/>
  <c r="Q20" i="3"/>
  <c r="N20" i="3"/>
  <c r="R20" i="3"/>
  <c r="I20" i="3"/>
  <c r="R33" i="3"/>
  <c r="O33" i="3"/>
  <c r="T33" i="3"/>
  <c r="M33" i="3"/>
  <c r="U33" i="3"/>
  <c r="P33" i="3"/>
  <c r="K33" i="3"/>
  <c r="H33" i="3"/>
  <c r="S33" i="3"/>
  <c r="H24" i="3"/>
  <c r="I19" i="3"/>
  <c r="J28" i="3"/>
  <c r="L23" i="3"/>
  <c r="L15" i="3"/>
  <c r="M12" i="3"/>
  <c r="N27" i="3"/>
  <c r="N17" i="3"/>
  <c r="O11" i="3"/>
  <c r="P19" i="3"/>
  <c r="P11" i="3"/>
  <c r="Q17" i="3"/>
  <c r="T20" i="3"/>
  <c r="T10" i="3"/>
  <c r="U21" i="3"/>
  <c r="T9" i="3"/>
  <c r="R13" i="3"/>
  <c r="T13" i="3"/>
  <c r="M13" i="3"/>
  <c r="U18" i="3"/>
  <c r="Q18" i="3"/>
  <c r="N18" i="3"/>
  <c r="S18" i="3"/>
  <c r="P18" i="3"/>
  <c r="O18" i="3"/>
  <c r="L18" i="3"/>
  <c r="N22" i="3"/>
  <c r="U26" i="3"/>
  <c r="P26" i="3"/>
  <c r="U30" i="3"/>
  <c r="Q30" i="3"/>
  <c r="N30" i="3"/>
  <c r="S30" i="3"/>
  <c r="P30" i="3"/>
  <c r="L30" i="3"/>
  <c r="H13" i="3"/>
  <c r="L13" i="3"/>
  <c r="M26" i="3"/>
  <c r="M18" i="3"/>
  <c r="O13" i="3"/>
  <c r="T30" i="3"/>
  <c r="X34" i="3"/>
  <c r="J29" i="3" l="1"/>
  <c r="O29" i="3"/>
  <c r="P29" i="3"/>
  <c r="I29" i="3"/>
  <c r="M29" i="3"/>
  <c r="H29" i="3"/>
  <c r="L29" i="3"/>
  <c r="Q29" i="3"/>
  <c r="K29" i="3"/>
  <c r="N29" i="3"/>
  <c r="S29" i="3"/>
  <c r="U29" i="3"/>
  <c r="R29" i="3"/>
  <c r="T29" i="3"/>
  <c r="H22" i="3"/>
  <c r="M22" i="3"/>
  <c r="R22" i="3"/>
  <c r="T32" i="3"/>
  <c r="I9" i="3"/>
  <c r="T19" i="3"/>
  <c r="U19" i="3"/>
  <c r="S19" i="3"/>
  <c r="H19" i="3"/>
  <c r="R19" i="3"/>
  <c r="L19" i="3"/>
  <c r="N19" i="3"/>
  <c r="P28" i="3"/>
  <c r="K28" i="3"/>
  <c r="H28" i="3"/>
  <c r="Q28" i="3"/>
  <c r="O28" i="3"/>
  <c r="N33" i="3"/>
  <c r="J33" i="3"/>
  <c r="K16" i="3"/>
  <c r="O16" i="3"/>
  <c r="S16" i="3"/>
  <c r="Z34" i="3"/>
  <c r="T31" i="3"/>
  <c r="R31" i="3"/>
  <c r="N31" i="3"/>
  <c r="L31" i="3"/>
  <c r="J31" i="3"/>
  <c r="H31" i="3"/>
  <c r="U31" i="3"/>
  <c r="S31" i="3"/>
  <c r="Q31" i="3"/>
  <c r="O31" i="3"/>
  <c r="M31" i="3"/>
  <c r="K31" i="3"/>
  <c r="I31" i="3"/>
  <c r="T27" i="3"/>
  <c r="L27" i="3"/>
  <c r="R27" i="3"/>
  <c r="J27" i="3"/>
  <c r="K15" i="3"/>
  <c r="J15" i="3"/>
  <c r="S15" i="3"/>
  <c r="M15" i="3"/>
  <c r="P15" i="3"/>
  <c r="I15" i="3"/>
  <c r="Q11" i="3"/>
  <c r="R11" i="3"/>
  <c r="J11" i="3"/>
  <c r="L11" i="3"/>
  <c r="T11" i="3"/>
  <c r="S11" i="3"/>
  <c r="M7" i="3"/>
  <c r="N7" i="3"/>
  <c r="O7" i="3"/>
  <c r="U7" i="3"/>
  <c r="L7" i="3"/>
  <c r="K9" i="3"/>
  <c r="L9" i="3"/>
  <c r="P9" i="3"/>
  <c r="U9" i="3"/>
  <c r="K26" i="3"/>
  <c r="R26" i="3"/>
  <c r="H26" i="3"/>
  <c r="P8" i="3"/>
  <c r="Q8" i="3"/>
  <c r="L8" i="3"/>
  <c r="T8" i="3"/>
  <c r="M8" i="3"/>
  <c r="S9" i="3"/>
  <c r="Q22" i="3"/>
  <c r="N32" i="3"/>
  <c r="K22" i="3"/>
  <c r="N26" i="3"/>
  <c r="P22" i="3"/>
  <c r="U22" i="3"/>
  <c r="J9" i="3"/>
  <c r="L32" i="3"/>
  <c r="K8" i="3"/>
  <c r="I8" i="3"/>
  <c r="S8" i="3"/>
  <c r="U28" i="3"/>
  <c r="K19" i="3"/>
  <c r="O9" i="3"/>
  <c r="J22" i="3"/>
  <c r="M24" i="3"/>
  <c r="L24" i="3"/>
  <c r="K24" i="3"/>
  <c r="J24" i="3"/>
  <c r="S24" i="3"/>
  <c r="Q24" i="3"/>
  <c r="T24" i="3"/>
  <c r="H16" i="3"/>
  <c r="L16" i="3"/>
  <c r="P31" i="3"/>
  <c r="T16" i="3"/>
  <c r="H32" i="3"/>
  <c r="J32" i="3"/>
  <c r="O32" i="3"/>
  <c r="R32" i="3"/>
  <c r="S26" i="3"/>
  <c r="L22" i="3"/>
  <c r="R9" i="3"/>
  <c r="I32" i="3"/>
  <c r="S32" i="3"/>
  <c r="T22" i="3"/>
  <c r="H9" i="3"/>
  <c r="L26" i="3"/>
  <c r="Q26" i="3"/>
  <c r="S22" i="3"/>
  <c r="O22" i="3"/>
  <c r="M9" i="3"/>
  <c r="M32" i="3"/>
  <c r="Q32" i="3"/>
  <c r="R8" i="3"/>
  <c r="N8" i="3"/>
  <c r="I28" i="3"/>
  <c r="S28" i="3"/>
  <c r="M19" i="3"/>
  <c r="L33" i="3"/>
  <c r="I26" i="3"/>
  <c r="N9" i="3"/>
  <c r="H8" i="3"/>
  <c r="T21" i="3"/>
  <c r="P21" i="3"/>
  <c r="I21" i="3"/>
  <c r="K21" i="3"/>
  <c r="H21" i="3"/>
  <c r="I25" i="3"/>
  <c r="R25" i="3"/>
  <c r="U25" i="3"/>
  <c r="L25" i="3"/>
  <c r="K25" i="3"/>
  <c r="T25" i="3"/>
  <c r="S25" i="3"/>
  <c r="R30" i="3"/>
  <c r="J30" i="3"/>
  <c r="M30" i="3"/>
  <c r="I16" i="3"/>
  <c r="M16" i="3"/>
  <c r="Q16" i="3"/>
  <c r="U16" i="3"/>
  <c r="U17" i="3"/>
  <c r="T17" i="3"/>
  <c r="S17" i="3"/>
  <c r="P17" i="3"/>
</calcChain>
</file>

<file path=xl/sharedStrings.xml><?xml version="1.0" encoding="utf-8"?>
<sst xmlns="http://schemas.openxmlformats.org/spreadsheetml/2006/main" count="27" uniqueCount="27">
  <si>
    <t xml:space="preserve">total cases remaining: </t>
  </si>
  <si>
    <t>Proportion during peak week (i.e. 0.1)</t>
  </si>
  <si>
    <t>Proportion during pre-peak (i.e., 0.25)</t>
  </si>
  <si>
    <t>Proportion during post-peak (i.e., 0.65)</t>
  </si>
  <si>
    <t>total cases expected:</t>
  </si>
  <si>
    <t>Cases remaining</t>
  </si>
  <si>
    <t xml:space="preserve">Doxy (100mg) </t>
  </si>
  <si>
    <t>Zinc (10mg)</t>
  </si>
  <si>
    <t>ORS sachet</t>
  </si>
  <si>
    <t>RL (liters)</t>
  </si>
  <si>
    <t>estimated remaining supply need remaining cases</t>
  </si>
  <si>
    <t>&lt;-- Cases include mild dehydration, i.e. ORP</t>
  </si>
  <si>
    <t>&lt;--Avg length of stay, days</t>
  </si>
  <si>
    <t>CASES TO DATE TOT</t>
  </si>
  <si>
    <t>Beds needed at peak (avg. length of stay)</t>
  </si>
  <si>
    <t>CASES</t>
  </si>
  <si>
    <t>BEDS</t>
  </si>
  <si>
    <t>Population</t>
  </si>
  <si>
    <t>current AR
(%)</t>
  </si>
  <si>
    <t>Range of Potential final AR (%)</t>
  </si>
  <si>
    <t>Region</t>
  </si>
  <si>
    <t>District</t>
  </si>
  <si>
    <t>Cases to date</t>
  </si>
  <si>
    <t>Deaths</t>
  </si>
  <si>
    <t>Select total for each district based on expected final AR from left and enter here</t>
  </si>
  <si>
    <r>
      <rPr>
        <b/>
        <sz val="16"/>
        <color theme="1"/>
        <rFont val="Tw Cen MT"/>
        <family val="2"/>
      </rPr>
      <t>↑</t>
    </r>
    <r>
      <rPr>
        <b/>
        <sz val="14"/>
        <color theme="1"/>
        <rFont val="Tw Cen MT"/>
        <family val="2"/>
      </rPr>
      <t>Total patients at end of epidemic for each AR per district</t>
    </r>
    <r>
      <rPr>
        <b/>
        <sz val="16"/>
        <color theme="1"/>
        <rFont val="Tw Cen MT"/>
        <family val="2"/>
      </rPr>
      <t>↑</t>
    </r>
  </si>
  <si>
    <r>
      <rPr>
        <b/>
        <sz val="14"/>
        <color theme="4"/>
        <rFont val="Tw Cen MT"/>
        <family val="2"/>
      </rPr>
      <t>Distric level forecasting supplies tool</t>
    </r>
    <r>
      <rPr>
        <b/>
        <sz val="14"/>
        <color theme="1"/>
        <rFont val="Tw Cen MT"/>
        <family val="2"/>
      </rPr>
      <t xml:space="preserve">
INSTRUCTIONS: 
1. Introduce the number of cases, deaths and population for each affected district (columns C, D and E)
2. Based on the potential final attack rates (AR), introduce the number of expected cases in column V:
NOTE:
- In rural communities the attack rate may vary between 0.1- 2%
- In crowed places (e.g. urban settings, refugee camps, etc.) the attack rates tend to be higher (1-5%).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</si>
</sst>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Tw Cen MT"/>
      <family val="2"/>
    </font>
    <font>
      <b/>
      <sz val="14"/>
      <color theme="4"/>
      <name val="Tw Cen MT"/>
      <family val="2"/>
    </font>
    <font>
      <sz val="11"/>
      <color theme="1"/>
      <name val="Tw Cen MT"/>
      <family val="2"/>
    </font>
    <font>
      <b/>
      <sz val="16"/>
      <color theme="1"/>
      <name val="Tw Cen MT"/>
      <family val="2"/>
    </font>
    <font>
      <b/>
      <sz val="22"/>
      <color theme="1"/>
      <name val="Tw Cen MT"/>
      <family val="2"/>
    </font>
    <font>
      <b/>
      <sz val="12"/>
      <color theme="1"/>
      <name val="Tw Cen MT"/>
      <family val="2"/>
    </font>
    <font>
      <b/>
      <sz val="20"/>
      <color theme="1"/>
      <name val="Tw Cen MT"/>
      <family val="2"/>
    </font>
    <font>
      <b/>
      <sz val="11"/>
      <color theme="1"/>
      <name val="Tw Cen MT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1" fillId="0" borderId="0" xfId="0" applyFont="1"/>
    <xf numFmtId="2" fontId="3" fillId="0" borderId="0" xfId="0" applyNumberFormat="1" applyFont="1"/>
    <xf numFmtId="1" fontId="4" fillId="5" borderId="22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vertical="center" wrapText="1"/>
    </xf>
    <xf numFmtId="1" fontId="1" fillId="6" borderId="6" xfId="0" applyNumberFormat="1" applyFont="1" applyFill="1" applyBorder="1" applyAlignment="1">
      <alignment horizontal="center" vertical="center"/>
    </xf>
    <xf numFmtId="1" fontId="1" fillId="6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wrapText="1"/>
    </xf>
    <xf numFmtId="0" fontId="6" fillId="5" borderId="25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8" fillId="7" borderId="42" xfId="0" applyFont="1" applyFill="1" applyBorder="1" applyAlignment="1">
      <alignment horizontal="center" vertical="center"/>
    </xf>
    <xf numFmtId="2" fontId="8" fillId="0" borderId="43" xfId="0" applyNumberFormat="1" applyFont="1" applyBorder="1" applyAlignment="1">
      <alignment horizontal="center" vertical="center" wrapText="1"/>
    </xf>
    <xf numFmtId="0" fontId="8" fillId="7" borderId="38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8" fillId="7" borderId="3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1" fontId="1" fillId="0" borderId="2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3" borderId="0" xfId="0" applyFont="1" applyFill="1"/>
    <xf numFmtId="0" fontId="6" fillId="7" borderId="23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1" fillId="0" borderId="20" xfId="0" applyFont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3" fillId="0" borderId="40" xfId="0" applyFont="1" applyFill="1" applyBorder="1"/>
    <xf numFmtId="2" fontId="1" fillId="0" borderId="20" xfId="0" applyNumberFormat="1" applyFont="1" applyBorder="1"/>
    <xf numFmtId="1" fontId="3" fillId="8" borderId="17" xfId="0" applyNumberFormat="1" applyFont="1" applyFill="1" applyBorder="1"/>
    <xf numFmtId="1" fontId="3" fillId="8" borderId="9" xfId="0" applyNumberFormat="1" applyFont="1" applyFill="1" applyBorder="1"/>
    <xf numFmtId="1" fontId="3" fillId="8" borderId="26" xfId="0" applyNumberFormat="1" applyFont="1" applyFill="1" applyBorder="1"/>
    <xf numFmtId="1" fontId="3" fillId="0" borderId="27" xfId="0" applyNumberFormat="1" applyFont="1" applyBorder="1" applyAlignment="1">
      <alignment horizontal="center" vertical="center"/>
    </xf>
    <xf numFmtId="1" fontId="3" fillId="0" borderId="30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/>
    </xf>
    <xf numFmtId="1" fontId="3" fillId="0" borderId="26" xfId="0" applyNumberFormat="1" applyFont="1" applyFill="1" applyBorder="1" applyAlignment="1">
      <alignment horizontal="center" vertical="center"/>
    </xf>
    <xf numFmtId="1" fontId="3" fillId="0" borderId="30" xfId="0" applyNumberFormat="1" applyFont="1" applyBorder="1" applyAlignment="1">
      <alignment horizontal="center"/>
    </xf>
    <xf numFmtId="2" fontId="3" fillId="4" borderId="0" xfId="0" applyNumberFormat="1" applyFont="1" applyFill="1"/>
    <xf numFmtId="0" fontId="1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3" xfId="0" applyFont="1" applyFill="1" applyBorder="1"/>
    <xf numFmtId="2" fontId="1" fillId="0" borderId="1" xfId="0" applyNumberFormat="1" applyFont="1" applyBorder="1"/>
    <xf numFmtId="1" fontId="3" fillId="8" borderId="3" xfId="0" applyNumberFormat="1" applyFont="1" applyFill="1" applyBorder="1"/>
    <xf numFmtId="1" fontId="3" fillId="8" borderId="1" xfId="0" applyNumberFormat="1" applyFont="1" applyFill="1" applyBorder="1"/>
    <xf numFmtId="1" fontId="3" fillId="8" borderId="2" xfId="0" applyNumberFormat="1" applyFont="1" applyFill="1" applyBorder="1"/>
    <xf numFmtId="1" fontId="3" fillId="0" borderId="28" xfId="0" applyNumberFormat="1" applyFont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31" xfId="0" applyNumberFormat="1" applyFont="1" applyBorder="1" applyAlignment="1">
      <alignment horizontal="center"/>
    </xf>
    <xf numFmtId="1" fontId="3" fillId="0" borderId="28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/>
    <xf numFmtId="0" fontId="1" fillId="0" borderId="14" xfId="0" applyFont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" fontId="3" fillId="8" borderId="18" xfId="0" applyNumberFormat="1" applyFont="1" applyFill="1" applyBorder="1"/>
    <xf numFmtId="1" fontId="3" fillId="8" borderId="7" xfId="0" applyNumberFormat="1" applyFont="1" applyFill="1" applyBorder="1"/>
    <xf numFmtId="1" fontId="3" fillId="8" borderId="21" xfId="0" applyNumberFormat="1" applyFont="1" applyFill="1" applyBorder="1"/>
    <xf numFmtId="1" fontId="3" fillId="0" borderId="29" xfId="0" applyNumberFormat="1" applyFont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1" fontId="3" fillId="0" borderId="34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/>
    </xf>
    <xf numFmtId="1" fontId="3" fillId="0" borderId="37" xfId="0" applyNumberFormat="1" applyFont="1" applyFill="1" applyBorder="1" applyAlignment="1">
      <alignment horizontal="center" vertical="center"/>
    </xf>
    <xf numFmtId="1" fontId="3" fillId="0" borderId="32" xfId="0" applyNumberFormat="1" applyFont="1" applyBorder="1" applyAlignment="1">
      <alignment horizontal="center"/>
    </xf>
    <xf numFmtId="0" fontId="1" fillId="0" borderId="22" xfId="0" applyFont="1" applyFill="1" applyBorder="1"/>
    <xf numFmtId="0" fontId="3" fillId="0" borderId="22" xfId="0" applyFont="1" applyBorder="1"/>
    <xf numFmtId="1" fontId="8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" fontId="3" fillId="0" borderId="3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1" fontId="8" fillId="5" borderId="4" xfId="0" applyNumberFormat="1" applyFont="1" applyFill="1" applyBorder="1" applyAlignment="1">
      <alignment horizontal="center"/>
    </xf>
    <xf numFmtId="1" fontId="8" fillId="5" borderId="5" xfId="0" applyNumberFormat="1" applyFont="1" applyFill="1" applyBorder="1" applyAlignment="1">
      <alignment horizontal="center"/>
    </xf>
    <xf numFmtId="1" fontId="8" fillId="5" borderId="6" xfId="0" applyNumberFormat="1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4"/>
  <sheetViews>
    <sheetView tabSelected="1" zoomScale="64" zoomScaleNormal="64" workbookViewId="0">
      <pane xSplit="3" topLeftCell="D1" activePane="topRight" state="frozen"/>
      <selection pane="topRight" activeCell="F5" sqref="F5"/>
    </sheetView>
  </sheetViews>
  <sheetFormatPr defaultRowHeight="18.75" x14ac:dyDescent="0.3"/>
  <cols>
    <col min="1" max="1" width="20.7109375" style="3" customWidth="1"/>
    <col min="2" max="2" width="22.28515625" style="3" customWidth="1"/>
    <col min="3" max="3" width="18" style="1" customWidth="1"/>
    <col min="4" max="4" width="13.140625" style="1" customWidth="1"/>
    <col min="5" max="5" width="17" style="1" customWidth="1"/>
    <col min="6" max="6" width="15.28515625" style="4" customWidth="1"/>
    <col min="7" max="8" width="9.140625" style="1"/>
    <col min="9" max="9" width="8.85546875" style="1" customWidth="1"/>
    <col min="10" max="21" width="9.140625" style="1"/>
    <col min="22" max="22" width="18.85546875" style="1" customWidth="1"/>
    <col min="23" max="23" width="14.85546875" style="1" customWidth="1"/>
    <col min="24" max="24" width="13.28515625" style="1" customWidth="1"/>
    <col min="25" max="25" width="16.5703125" style="1" customWidth="1"/>
    <col min="26" max="26" width="12.42578125" style="1" customWidth="1"/>
    <col min="27" max="27" width="11.5703125" style="1" customWidth="1"/>
    <col min="28" max="28" width="8.85546875" style="2"/>
    <col min="29" max="29" width="19.7109375" style="1" customWidth="1"/>
    <col min="30" max="30" width="18.28515625" style="1" customWidth="1"/>
    <col min="31" max="31" width="15.5703125" style="1" customWidth="1"/>
    <col min="32" max="32" width="20.7109375" style="2" customWidth="1"/>
    <col min="33" max="33" width="16.140625" style="1" customWidth="1"/>
    <col min="34" max="16384" width="9.140625" style="1"/>
  </cols>
  <sheetData>
    <row r="1" spans="1:33" ht="154.5" customHeight="1" thickBot="1" x14ac:dyDescent="0.25">
      <c r="A1" s="83" t="s">
        <v>26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</row>
    <row r="2" spans="1:33" ht="21" thickBot="1" x14ac:dyDescent="0.35">
      <c r="AC2" s="90" t="s">
        <v>15</v>
      </c>
      <c r="AD2" s="91"/>
      <c r="AE2" s="92"/>
      <c r="AF2" s="5" t="s">
        <v>16</v>
      </c>
    </row>
    <row r="3" spans="1:33" ht="89.45" customHeight="1" thickBot="1" x14ac:dyDescent="0.4">
      <c r="A3" s="6" t="s">
        <v>4</v>
      </c>
      <c r="B3" s="7">
        <f>SUM(V5:V33)</f>
        <v>0</v>
      </c>
      <c r="C3" s="6" t="s">
        <v>0</v>
      </c>
      <c r="D3" s="8">
        <f>B3-C34</f>
        <v>0</v>
      </c>
      <c r="E3" s="85" t="s">
        <v>11</v>
      </c>
      <c r="F3" s="86"/>
      <c r="G3" s="87" t="s">
        <v>19</v>
      </c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9"/>
      <c r="V3" s="96" t="s">
        <v>24</v>
      </c>
      <c r="W3" s="96" t="s">
        <v>5</v>
      </c>
      <c r="X3" s="98" t="s">
        <v>10</v>
      </c>
      <c r="Y3" s="99"/>
      <c r="Z3" s="99"/>
      <c r="AA3" s="100"/>
      <c r="AB3" s="9"/>
      <c r="AC3" s="10" t="s">
        <v>2</v>
      </c>
      <c r="AD3" s="10" t="s">
        <v>1</v>
      </c>
      <c r="AE3" s="10" t="s">
        <v>3</v>
      </c>
      <c r="AF3" s="10" t="s">
        <v>14</v>
      </c>
    </row>
    <row r="4" spans="1:33" ht="49.9" customHeight="1" thickBot="1" x14ac:dyDescent="0.25">
      <c r="A4" s="11" t="s">
        <v>20</v>
      </c>
      <c r="B4" s="12" t="s">
        <v>21</v>
      </c>
      <c r="C4" s="13" t="s">
        <v>22</v>
      </c>
      <c r="D4" s="13" t="s">
        <v>23</v>
      </c>
      <c r="E4" s="13" t="s">
        <v>17</v>
      </c>
      <c r="F4" s="14" t="s">
        <v>18</v>
      </c>
      <c r="G4" s="15">
        <v>0.1</v>
      </c>
      <c r="H4" s="16">
        <v>0.2</v>
      </c>
      <c r="I4" s="16">
        <v>0.3</v>
      </c>
      <c r="J4" s="16">
        <v>0.4</v>
      </c>
      <c r="K4" s="16">
        <v>0.5</v>
      </c>
      <c r="L4" s="16">
        <v>0.75</v>
      </c>
      <c r="M4" s="16">
        <v>1</v>
      </c>
      <c r="N4" s="16">
        <v>1.5</v>
      </c>
      <c r="O4" s="16">
        <v>2</v>
      </c>
      <c r="P4" s="16">
        <v>2.5</v>
      </c>
      <c r="Q4" s="16">
        <v>3</v>
      </c>
      <c r="R4" s="16">
        <v>3.5</v>
      </c>
      <c r="S4" s="16">
        <v>4</v>
      </c>
      <c r="T4" s="16">
        <v>4.5</v>
      </c>
      <c r="U4" s="17">
        <v>5</v>
      </c>
      <c r="V4" s="97"/>
      <c r="W4" s="97"/>
      <c r="X4" s="18" t="s">
        <v>8</v>
      </c>
      <c r="Y4" s="19" t="s">
        <v>9</v>
      </c>
      <c r="Z4" s="19" t="s">
        <v>6</v>
      </c>
      <c r="AA4" s="20" t="s">
        <v>7</v>
      </c>
      <c r="AB4" s="21"/>
      <c r="AC4" s="22">
        <v>0.25</v>
      </c>
      <c r="AD4" s="23">
        <v>0.1</v>
      </c>
      <c r="AE4" s="23">
        <v>0.65</v>
      </c>
      <c r="AF4" s="23">
        <v>2.5</v>
      </c>
      <c r="AG4" s="24" t="s">
        <v>12</v>
      </c>
    </row>
    <row r="5" spans="1:33" x14ac:dyDescent="0.3">
      <c r="A5" s="25"/>
      <c r="B5" s="25"/>
      <c r="C5" s="26"/>
      <c r="D5" s="27"/>
      <c r="E5" s="28"/>
      <c r="F5" s="29" t="e">
        <f t="shared" ref="F5:F33" si="0">C5/E5*100</f>
        <v>#DIV/0!</v>
      </c>
      <c r="G5" s="30" t="e">
        <f>G4/F5*C5</f>
        <v>#DIV/0!</v>
      </c>
      <c r="H5" s="31" t="e">
        <f>H4/F5*C5</f>
        <v>#DIV/0!</v>
      </c>
      <c r="I5" s="31" t="e">
        <f>I4/F5*C5</f>
        <v>#DIV/0!</v>
      </c>
      <c r="J5" s="31" t="e">
        <f>J4/F5*C5</f>
        <v>#DIV/0!</v>
      </c>
      <c r="K5" s="31" t="e">
        <f>K4/F5*C5</f>
        <v>#DIV/0!</v>
      </c>
      <c r="L5" s="31" t="e">
        <f>L4/F5*C5</f>
        <v>#DIV/0!</v>
      </c>
      <c r="M5" s="31" t="e">
        <f>M4/F5*C5</f>
        <v>#DIV/0!</v>
      </c>
      <c r="N5" s="31" t="e">
        <f>N4/F5*C5</f>
        <v>#DIV/0!</v>
      </c>
      <c r="O5" s="31" t="e">
        <f>O4/F5*C5</f>
        <v>#DIV/0!</v>
      </c>
      <c r="P5" s="31" t="e">
        <f>P4/F5*C5</f>
        <v>#DIV/0!</v>
      </c>
      <c r="Q5" s="31" t="e">
        <f>Q4/F5*C5</f>
        <v>#DIV/0!</v>
      </c>
      <c r="R5" s="31" t="e">
        <f>R4/F5*C5</f>
        <v>#DIV/0!</v>
      </c>
      <c r="S5" s="31" t="e">
        <f>S4/F5*C5</f>
        <v>#DIV/0!</v>
      </c>
      <c r="T5" s="31" t="e">
        <f>T4/F5*C5</f>
        <v>#DIV/0!</v>
      </c>
      <c r="U5" s="32" t="e">
        <f>U4/F5*C5</f>
        <v>#DIV/0!</v>
      </c>
      <c r="V5" s="33"/>
      <c r="W5" s="34">
        <f t="shared" ref="W5:W33" si="1">V5-C5</f>
        <v>0</v>
      </c>
      <c r="X5" s="35">
        <f>W5*10</f>
        <v>0</v>
      </c>
      <c r="Y5" s="36">
        <f>W5/3*8</f>
        <v>0</v>
      </c>
      <c r="Z5" s="36">
        <f>W5/3*3</f>
        <v>0</v>
      </c>
      <c r="AA5" s="37">
        <f>W5*0.2*10</f>
        <v>0</v>
      </c>
      <c r="AB5" s="21"/>
      <c r="AC5" s="36">
        <f>AC4*V5</f>
        <v>0</v>
      </c>
      <c r="AD5" s="38">
        <f>V5*AD4</f>
        <v>0</v>
      </c>
      <c r="AE5" s="39">
        <f>AE4*V5</f>
        <v>0</v>
      </c>
      <c r="AF5" s="40">
        <f>AD5*AG5</f>
        <v>0</v>
      </c>
      <c r="AG5" s="41">
        <f>AF4*(0.5/7)</f>
        <v>0.17857142857142855</v>
      </c>
    </row>
    <row r="6" spans="1:33" x14ac:dyDescent="0.3">
      <c r="A6" s="42"/>
      <c r="B6" s="42"/>
      <c r="C6" s="43"/>
      <c r="D6" s="44"/>
      <c r="E6" s="45"/>
      <c r="F6" s="46" t="e">
        <f t="shared" si="0"/>
        <v>#DIV/0!</v>
      </c>
      <c r="G6" s="47" t="e">
        <f>G4/F6*C6</f>
        <v>#DIV/0!</v>
      </c>
      <c r="H6" s="48" t="e">
        <f>2*G6</f>
        <v>#DIV/0!</v>
      </c>
      <c r="I6" s="48" t="e">
        <f>3*G6</f>
        <v>#DIV/0!</v>
      </c>
      <c r="J6" s="48" t="e">
        <f>4*G6</f>
        <v>#DIV/0!</v>
      </c>
      <c r="K6" s="48" t="e">
        <f>5*G6</f>
        <v>#DIV/0!</v>
      </c>
      <c r="L6" s="48" t="e">
        <f>7.5*G6</f>
        <v>#DIV/0!</v>
      </c>
      <c r="M6" s="48" t="e">
        <f>10*G6</f>
        <v>#DIV/0!</v>
      </c>
      <c r="N6" s="48" t="e">
        <f>15*G6</f>
        <v>#DIV/0!</v>
      </c>
      <c r="O6" s="48" t="e">
        <f>20*G6</f>
        <v>#DIV/0!</v>
      </c>
      <c r="P6" s="48" t="e">
        <f>25*G6</f>
        <v>#DIV/0!</v>
      </c>
      <c r="Q6" s="48" t="e">
        <f>30*G6</f>
        <v>#DIV/0!</v>
      </c>
      <c r="R6" s="48" t="e">
        <f>35*G6</f>
        <v>#DIV/0!</v>
      </c>
      <c r="S6" s="48" t="e">
        <f>40*G6</f>
        <v>#DIV/0!</v>
      </c>
      <c r="T6" s="48" t="e">
        <f>45*G6</f>
        <v>#DIV/0!</v>
      </c>
      <c r="U6" s="49" t="e">
        <f>50*G6</f>
        <v>#DIV/0!</v>
      </c>
      <c r="V6" s="50"/>
      <c r="W6" s="51">
        <f t="shared" si="1"/>
        <v>0</v>
      </c>
      <c r="X6" s="52">
        <f t="shared" ref="X6:X33" si="2">W6*10</f>
        <v>0</v>
      </c>
      <c r="Y6" s="53">
        <f t="shared" ref="Y6:Y33" si="3">W6/3*8</f>
        <v>0</v>
      </c>
      <c r="Z6" s="53">
        <f t="shared" ref="Z6:Z33" si="4">W6/3*3</f>
        <v>0</v>
      </c>
      <c r="AA6" s="54">
        <f t="shared" ref="AA6:AA33" si="5">W6*0.2*10</f>
        <v>0</v>
      </c>
      <c r="AB6" s="21"/>
      <c r="AC6" s="53">
        <f>AC4*V6</f>
        <v>0</v>
      </c>
      <c r="AD6" s="55">
        <f>V6*AD4</f>
        <v>0</v>
      </c>
      <c r="AE6" s="56">
        <f>V6*AE4</f>
        <v>0</v>
      </c>
      <c r="AF6" s="57">
        <f t="shared" ref="AF6:AF33" si="6">AD6*AG6</f>
        <v>0</v>
      </c>
      <c r="AG6" s="41">
        <f>AF4*0.5/7</f>
        <v>0.17857142857142858</v>
      </c>
    </row>
    <row r="7" spans="1:33" x14ac:dyDescent="0.3">
      <c r="A7" s="42"/>
      <c r="B7" s="42"/>
      <c r="C7" s="43"/>
      <c r="D7" s="44"/>
      <c r="E7" s="45"/>
      <c r="F7" s="46" t="e">
        <f t="shared" si="0"/>
        <v>#DIV/0!</v>
      </c>
      <c r="G7" s="47" t="e">
        <f>G4/F7*C7</f>
        <v>#DIV/0!</v>
      </c>
      <c r="H7" s="48" t="e">
        <f>2*G7</f>
        <v>#DIV/0!</v>
      </c>
      <c r="I7" s="48" t="e">
        <f>3*G7</f>
        <v>#DIV/0!</v>
      </c>
      <c r="J7" s="48" t="e">
        <f>4*G7</f>
        <v>#DIV/0!</v>
      </c>
      <c r="K7" s="48" t="e">
        <f>5*G7</f>
        <v>#DIV/0!</v>
      </c>
      <c r="L7" s="48" t="e">
        <f>7.5*G7</f>
        <v>#DIV/0!</v>
      </c>
      <c r="M7" s="48" t="e">
        <f>10*G7</f>
        <v>#DIV/0!</v>
      </c>
      <c r="N7" s="48" t="e">
        <f>15*G7</f>
        <v>#DIV/0!</v>
      </c>
      <c r="O7" s="48" t="e">
        <f>20*G7</f>
        <v>#DIV/0!</v>
      </c>
      <c r="P7" s="48" t="e">
        <f>25*G7</f>
        <v>#DIV/0!</v>
      </c>
      <c r="Q7" s="48" t="e">
        <f>30*G7</f>
        <v>#DIV/0!</v>
      </c>
      <c r="R7" s="48" t="e">
        <f>35*G7</f>
        <v>#DIV/0!</v>
      </c>
      <c r="S7" s="48" t="e">
        <f>40*G7</f>
        <v>#DIV/0!</v>
      </c>
      <c r="T7" s="48" t="e">
        <f>45*G7</f>
        <v>#DIV/0!</v>
      </c>
      <c r="U7" s="49" t="e">
        <f>50*G7</f>
        <v>#DIV/0!</v>
      </c>
      <c r="V7" s="58"/>
      <c r="W7" s="51">
        <f t="shared" si="1"/>
        <v>0</v>
      </c>
      <c r="X7" s="52">
        <f t="shared" si="2"/>
        <v>0</v>
      </c>
      <c r="Y7" s="53">
        <f t="shared" si="3"/>
        <v>0</v>
      </c>
      <c r="Z7" s="53">
        <f t="shared" si="4"/>
        <v>0</v>
      </c>
      <c r="AA7" s="54">
        <f t="shared" si="5"/>
        <v>0</v>
      </c>
      <c r="AB7" s="21"/>
      <c r="AC7" s="55">
        <f>AC4*V7</f>
        <v>0</v>
      </c>
      <c r="AD7" s="55">
        <f>V7*AD4</f>
        <v>0</v>
      </c>
      <c r="AE7" s="56">
        <f>V7*AE4</f>
        <v>0</v>
      </c>
      <c r="AF7" s="57">
        <f t="shared" si="6"/>
        <v>0</v>
      </c>
      <c r="AG7" s="41">
        <f>AF4*0.5/7</f>
        <v>0.17857142857142858</v>
      </c>
    </row>
    <row r="8" spans="1:33" x14ac:dyDescent="0.3">
      <c r="A8" s="42"/>
      <c r="B8" s="42"/>
      <c r="C8" s="43"/>
      <c r="D8" s="44"/>
      <c r="E8" s="45"/>
      <c r="F8" s="46" t="e">
        <f t="shared" si="0"/>
        <v>#DIV/0!</v>
      </c>
      <c r="G8" s="47" t="e">
        <f>G4/F8*C8</f>
        <v>#DIV/0!</v>
      </c>
      <c r="H8" s="48" t="e">
        <f t="shared" ref="H8:H33" si="7">2*G8</f>
        <v>#DIV/0!</v>
      </c>
      <c r="I8" s="48" t="e">
        <f t="shared" ref="I8:I33" si="8">3*G8</f>
        <v>#DIV/0!</v>
      </c>
      <c r="J8" s="48" t="e">
        <f t="shared" ref="J8:J33" si="9">4*G8</f>
        <v>#DIV/0!</v>
      </c>
      <c r="K8" s="48" t="e">
        <f t="shared" ref="K8:K33" si="10">5*G8</f>
        <v>#DIV/0!</v>
      </c>
      <c r="L8" s="48" t="e">
        <f t="shared" ref="L8:L33" si="11">7.5*G8</f>
        <v>#DIV/0!</v>
      </c>
      <c r="M8" s="48" t="e">
        <f t="shared" ref="M8:M33" si="12">10*G8</f>
        <v>#DIV/0!</v>
      </c>
      <c r="N8" s="48" t="e">
        <f t="shared" ref="N8:N33" si="13">15*G8</f>
        <v>#DIV/0!</v>
      </c>
      <c r="O8" s="48" t="e">
        <f t="shared" ref="O8:O33" si="14">20*G8</f>
        <v>#DIV/0!</v>
      </c>
      <c r="P8" s="48" t="e">
        <f t="shared" ref="P8:P33" si="15">25*G8</f>
        <v>#DIV/0!</v>
      </c>
      <c r="Q8" s="48" t="e">
        <f t="shared" ref="Q8:Q33" si="16">30*G8</f>
        <v>#DIV/0!</v>
      </c>
      <c r="R8" s="48" t="e">
        <f t="shared" ref="R8:R33" si="17">35*G8</f>
        <v>#DIV/0!</v>
      </c>
      <c r="S8" s="48" t="e">
        <f t="shared" ref="S8:S33" si="18">40*G8</f>
        <v>#DIV/0!</v>
      </c>
      <c r="T8" s="48" t="e">
        <f t="shared" ref="T8:T33" si="19">45*G8</f>
        <v>#DIV/0!</v>
      </c>
      <c r="U8" s="49" t="e">
        <f t="shared" ref="U8:U33" si="20">50*G8</f>
        <v>#DIV/0!</v>
      </c>
      <c r="V8" s="50"/>
      <c r="W8" s="51">
        <f t="shared" si="1"/>
        <v>0</v>
      </c>
      <c r="X8" s="52">
        <f t="shared" si="2"/>
        <v>0</v>
      </c>
      <c r="Y8" s="53">
        <f t="shared" si="3"/>
        <v>0</v>
      </c>
      <c r="Z8" s="53">
        <f t="shared" si="4"/>
        <v>0</v>
      </c>
      <c r="AA8" s="54">
        <f t="shared" si="5"/>
        <v>0</v>
      </c>
      <c r="AB8" s="21"/>
      <c r="AC8" s="53">
        <f>AC4*V8</f>
        <v>0</v>
      </c>
      <c r="AD8" s="55">
        <f>V8*AD4</f>
        <v>0</v>
      </c>
      <c r="AE8" s="56">
        <f>V8*AE4</f>
        <v>0</v>
      </c>
      <c r="AF8" s="57">
        <f t="shared" si="6"/>
        <v>0</v>
      </c>
      <c r="AG8" s="41">
        <f>AF4*0.5/7</f>
        <v>0.17857142857142858</v>
      </c>
    </row>
    <row r="9" spans="1:33" x14ac:dyDescent="0.3">
      <c r="A9" s="42"/>
      <c r="B9" s="42"/>
      <c r="C9" s="43"/>
      <c r="D9" s="44"/>
      <c r="E9" s="59"/>
      <c r="F9" s="46" t="e">
        <f t="shared" si="0"/>
        <v>#DIV/0!</v>
      </c>
      <c r="G9" s="47" t="e">
        <f>G4/F9*C9</f>
        <v>#DIV/0!</v>
      </c>
      <c r="H9" s="48" t="e">
        <f t="shared" si="7"/>
        <v>#DIV/0!</v>
      </c>
      <c r="I9" s="48" t="e">
        <f t="shared" si="8"/>
        <v>#DIV/0!</v>
      </c>
      <c r="J9" s="48" t="e">
        <f t="shared" si="9"/>
        <v>#DIV/0!</v>
      </c>
      <c r="K9" s="48" t="e">
        <f t="shared" si="10"/>
        <v>#DIV/0!</v>
      </c>
      <c r="L9" s="48" t="e">
        <f t="shared" si="11"/>
        <v>#DIV/0!</v>
      </c>
      <c r="M9" s="48" t="e">
        <f t="shared" si="12"/>
        <v>#DIV/0!</v>
      </c>
      <c r="N9" s="48" t="e">
        <f t="shared" si="13"/>
        <v>#DIV/0!</v>
      </c>
      <c r="O9" s="48" t="e">
        <f t="shared" si="14"/>
        <v>#DIV/0!</v>
      </c>
      <c r="P9" s="48" t="e">
        <f t="shared" si="15"/>
        <v>#DIV/0!</v>
      </c>
      <c r="Q9" s="48" t="e">
        <f t="shared" si="16"/>
        <v>#DIV/0!</v>
      </c>
      <c r="R9" s="48" t="e">
        <f t="shared" si="17"/>
        <v>#DIV/0!</v>
      </c>
      <c r="S9" s="48" t="e">
        <f t="shared" si="18"/>
        <v>#DIV/0!</v>
      </c>
      <c r="T9" s="48" t="e">
        <f t="shared" si="19"/>
        <v>#DIV/0!</v>
      </c>
      <c r="U9" s="49" t="e">
        <f t="shared" si="20"/>
        <v>#DIV/0!</v>
      </c>
      <c r="V9" s="50"/>
      <c r="W9" s="51">
        <f t="shared" si="1"/>
        <v>0</v>
      </c>
      <c r="X9" s="52">
        <f t="shared" si="2"/>
        <v>0</v>
      </c>
      <c r="Y9" s="53">
        <f t="shared" si="3"/>
        <v>0</v>
      </c>
      <c r="Z9" s="53">
        <f t="shared" si="4"/>
        <v>0</v>
      </c>
      <c r="AA9" s="54">
        <f t="shared" si="5"/>
        <v>0</v>
      </c>
      <c r="AB9" s="21"/>
      <c r="AC9" s="53">
        <f>V9*AC4</f>
        <v>0</v>
      </c>
      <c r="AD9" s="55">
        <f>V9*AD4</f>
        <v>0</v>
      </c>
      <c r="AE9" s="56">
        <f>V9*AE4</f>
        <v>0</v>
      </c>
      <c r="AF9" s="57">
        <f t="shared" si="6"/>
        <v>0</v>
      </c>
      <c r="AG9" s="41">
        <f>AF4*0.5/7</f>
        <v>0.17857142857142858</v>
      </c>
    </row>
    <row r="10" spans="1:33" x14ac:dyDescent="0.3">
      <c r="A10" s="42"/>
      <c r="B10" s="42"/>
      <c r="C10" s="43"/>
      <c r="D10" s="44"/>
      <c r="E10" s="45"/>
      <c r="F10" s="46" t="e">
        <f t="shared" si="0"/>
        <v>#DIV/0!</v>
      </c>
      <c r="G10" s="47" t="e">
        <f>G4/F10*C10</f>
        <v>#DIV/0!</v>
      </c>
      <c r="H10" s="48" t="e">
        <f t="shared" si="7"/>
        <v>#DIV/0!</v>
      </c>
      <c r="I10" s="48" t="e">
        <f t="shared" si="8"/>
        <v>#DIV/0!</v>
      </c>
      <c r="J10" s="48" t="e">
        <f t="shared" si="9"/>
        <v>#DIV/0!</v>
      </c>
      <c r="K10" s="48" t="e">
        <f t="shared" si="10"/>
        <v>#DIV/0!</v>
      </c>
      <c r="L10" s="48" t="e">
        <f t="shared" si="11"/>
        <v>#DIV/0!</v>
      </c>
      <c r="M10" s="48" t="e">
        <f t="shared" si="12"/>
        <v>#DIV/0!</v>
      </c>
      <c r="N10" s="48" t="e">
        <f t="shared" si="13"/>
        <v>#DIV/0!</v>
      </c>
      <c r="O10" s="48" t="e">
        <f t="shared" si="14"/>
        <v>#DIV/0!</v>
      </c>
      <c r="P10" s="48" t="e">
        <f t="shared" si="15"/>
        <v>#DIV/0!</v>
      </c>
      <c r="Q10" s="48" t="e">
        <f t="shared" si="16"/>
        <v>#DIV/0!</v>
      </c>
      <c r="R10" s="48" t="e">
        <f t="shared" si="17"/>
        <v>#DIV/0!</v>
      </c>
      <c r="S10" s="48" t="e">
        <f t="shared" si="18"/>
        <v>#DIV/0!</v>
      </c>
      <c r="T10" s="48" t="e">
        <f t="shared" si="19"/>
        <v>#DIV/0!</v>
      </c>
      <c r="U10" s="49" t="e">
        <f t="shared" si="20"/>
        <v>#DIV/0!</v>
      </c>
      <c r="V10" s="50"/>
      <c r="W10" s="51">
        <f t="shared" si="1"/>
        <v>0</v>
      </c>
      <c r="X10" s="52">
        <f t="shared" si="2"/>
        <v>0</v>
      </c>
      <c r="Y10" s="53">
        <f t="shared" si="3"/>
        <v>0</v>
      </c>
      <c r="Z10" s="53">
        <f t="shared" si="4"/>
        <v>0</v>
      </c>
      <c r="AA10" s="54">
        <f t="shared" si="5"/>
        <v>0</v>
      </c>
      <c r="AB10" s="21"/>
      <c r="AC10" s="53">
        <f>V10*AC4</f>
        <v>0</v>
      </c>
      <c r="AD10" s="55">
        <f>V10*AD4</f>
        <v>0</v>
      </c>
      <c r="AE10" s="56">
        <f>V10*AE4</f>
        <v>0</v>
      </c>
      <c r="AF10" s="57">
        <f t="shared" si="6"/>
        <v>0</v>
      </c>
      <c r="AG10" s="41">
        <f>AF4*0.5/7</f>
        <v>0.17857142857142858</v>
      </c>
    </row>
    <row r="11" spans="1:33" x14ac:dyDescent="0.3">
      <c r="A11" s="42"/>
      <c r="B11" s="42"/>
      <c r="C11" s="43"/>
      <c r="D11" s="44"/>
      <c r="E11" s="45"/>
      <c r="F11" s="46" t="e">
        <f t="shared" si="0"/>
        <v>#DIV/0!</v>
      </c>
      <c r="G11" s="47" t="e">
        <f>G4/F11*C11</f>
        <v>#DIV/0!</v>
      </c>
      <c r="H11" s="48" t="e">
        <f t="shared" si="7"/>
        <v>#DIV/0!</v>
      </c>
      <c r="I11" s="48" t="e">
        <f t="shared" si="8"/>
        <v>#DIV/0!</v>
      </c>
      <c r="J11" s="48" t="e">
        <f t="shared" si="9"/>
        <v>#DIV/0!</v>
      </c>
      <c r="K11" s="48" t="e">
        <f t="shared" si="10"/>
        <v>#DIV/0!</v>
      </c>
      <c r="L11" s="48" t="e">
        <f t="shared" si="11"/>
        <v>#DIV/0!</v>
      </c>
      <c r="M11" s="48" t="e">
        <f t="shared" si="12"/>
        <v>#DIV/0!</v>
      </c>
      <c r="N11" s="48" t="e">
        <f t="shared" si="13"/>
        <v>#DIV/0!</v>
      </c>
      <c r="O11" s="48" t="e">
        <f t="shared" si="14"/>
        <v>#DIV/0!</v>
      </c>
      <c r="P11" s="48" t="e">
        <f t="shared" si="15"/>
        <v>#DIV/0!</v>
      </c>
      <c r="Q11" s="48" t="e">
        <f t="shared" si="16"/>
        <v>#DIV/0!</v>
      </c>
      <c r="R11" s="48" t="e">
        <f t="shared" si="17"/>
        <v>#DIV/0!</v>
      </c>
      <c r="S11" s="48" t="e">
        <f t="shared" si="18"/>
        <v>#DIV/0!</v>
      </c>
      <c r="T11" s="48" t="e">
        <f t="shared" si="19"/>
        <v>#DIV/0!</v>
      </c>
      <c r="U11" s="49" t="e">
        <f t="shared" si="20"/>
        <v>#DIV/0!</v>
      </c>
      <c r="V11" s="50"/>
      <c r="W11" s="51">
        <f t="shared" si="1"/>
        <v>0</v>
      </c>
      <c r="X11" s="52">
        <f t="shared" si="2"/>
        <v>0</v>
      </c>
      <c r="Y11" s="53">
        <f t="shared" si="3"/>
        <v>0</v>
      </c>
      <c r="Z11" s="53">
        <f t="shared" si="4"/>
        <v>0</v>
      </c>
      <c r="AA11" s="54">
        <f t="shared" si="5"/>
        <v>0</v>
      </c>
      <c r="AB11" s="21"/>
      <c r="AC11" s="53">
        <f>V11*AC4</f>
        <v>0</v>
      </c>
      <c r="AD11" s="55">
        <f>V11*AD4</f>
        <v>0</v>
      </c>
      <c r="AE11" s="56">
        <f>V11*AE4</f>
        <v>0</v>
      </c>
      <c r="AF11" s="57">
        <f t="shared" si="6"/>
        <v>0</v>
      </c>
      <c r="AG11" s="41">
        <f>AF4*0.5/7</f>
        <v>0.17857142857142858</v>
      </c>
    </row>
    <row r="12" spans="1:33" x14ac:dyDescent="0.3">
      <c r="A12" s="42"/>
      <c r="B12" s="42"/>
      <c r="C12" s="43"/>
      <c r="D12" s="44"/>
      <c r="E12" s="45"/>
      <c r="F12" s="46" t="e">
        <f t="shared" si="0"/>
        <v>#DIV/0!</v>
      </c>
      <c r="G12" s="47" t="e">
        <f>G4/F12*C12</f>
        <v>#DIV/0!</v>
      </c>
      <c r="H12" s="48" t="e">
        <f t="shared" si="7"/>
        <v>#DIV/0!</v>
      </c>
      <c r="I12" s="48" t="e">
        <f t="shared" si="8"/>
        <v>#DIV/0!</v>
      </c>
      <c r="J12" s="48" t="e">
        <f t="shared" si="9"/>
        <v>#DIV/0!</v>
      </c>
      <c r="K12" s="48" t="e">
        <f t="shared" si="10"/>
        <v>#DIV/0!</v>
      </c>
      <c r="L12" s="48" t="e">
        <f t="shared" si="11"/>
        <v>#DIV/0!</v>
      </c>
      <c r="M12" s="48" t="e">
        <f t="shared" si="12"/>
        <v>#DIV/0!</v>
      </c>
      <c r="N12" s="48" t="e">
        <f t="shared" si="13"/>
        <v>#DIV/0!</v>
      </c>
      <c r="O12" s="48" t="e">
        <f t="shared" si="14"/>
        <v>#DIV/0!</v>
      </c>
      <c r="P12" s="48" t="e">
        <f t="shared" si="15"/>
        <v>#DIV/0!</v>
      </c>
      <c r="Q12" s="48" t="e">
        <f t="shared" si="16"/>
        <v>#DIV/0!</v>
      </c>
      <c r="R12" s="48" t="e">
        <f t="shared" si="17"/>
        <v>#DIV/0!</v>
      </c>
      <c r="S12" s="48" t="e">
        <f t="shared" si="18"/>
        <v>#DIV/0!</v>
      </c>
      <c r="T12" s="48" t="e">
        <f t="shared" si="19"/>
        <v>#DIV/0!</v>
      </c>
      <c r="U12" s="49" t="e">
        <f t="shared" si="20"/>
        <v>#DIV/0!</v>
      </c>
      <c r="V12" s="50"/>
      <c r="W12" s="51">
        <f t="shared" si="1"/>
        <v>0</v>
      </c>
      <c r="X12" s="52">
        <f t="shared" si="2"/>
        <v>0</v>
      </c>
      <c r="Y12" s="53">
        <f t="shared" si="3"/>
        <v>0</v>
      </c>
      <c r="Z12" s="53">
        <f t="shared" si="4"/>
        <v>0</v>
      </c>
      <c r="AA12" s="54">
        <f t="shared" si="5"/>
        <v>0</v>
      </c>
      <c r="AB12" s="21"/>
      <c r="AC12" s="53">
        <f>V12*AC4</f>
        <v>0</v>
      </c>
      <c r="AD12" s="55">
        <f>V12*AD4</f>
        <v>0</v>
      </c>
      <c r="AE12" s="56">
        <f>V12*AE4</f>
        <v>0</v>
      </c>
      <c r="AF12" s="57">
        <f t="shared" si="6"/>
        <v>0</v>
      </c>
      <c r="AG12" s="41">
        <f>AF4*0.5/7</f>
        <v>0.17857142857142858</v>
      </c>
    </row>
    <row r="13" spans="1:33" x14ac:dyDescent="0.3">
      <c r="A13" s="42"/>
      <c r="B13" s="42"/>
      <c r="C13" s="43"/>
      <c r="D13" s="44"/>
      <c r="E13" s="45"/>
      <c r="F13" s="46" t="e">
        <f t="shared" si="0"/>
        <v>#DIV/0!</v>
      </c>
      <c r="G13" s="47" t="e">
        <f>G4/F13*C13</f>
        <v>#DIV/0!</v>
      </c>
      <c r="H13" s="48" t="e">
        <f t="shared" si="7"/>
        <v>#DIV/0!</v>
      </c>
      <c r="I13" s="48" t="e">
        <f t="shared" si="8"/>
        <v>#DIV/0!</v>
      </c>
      <c r="J13" s="48" t="e">
        <f t="shared" si="9"/>
        <v>#DIV/0!</v>
      </c>
      <c r="K13" s="48" t="e">
        <f t="shared" si="10"/>
        <v>#DIV/0!</v>
      </c>
      <c r="L13" s="48" t="e">
        <f t="shared" si="11"/>
        <v>#DIV/0!</v>
      </c>
      <c r="M13" s="48" t="e">
        <f t="shared" si="12"/>
        <v>#DIV/0!</v>
      </c>
      <c r="N13" s="48" t="e">
        <f t="shared" si="13"/>
        <v>#DIV/0!</v>
      </c>
      <c r="O13" s="48" t="e">
        <f t="shared" si="14"/>
        <v>#DIV/0!</v>
      </c>
      <c r="P13" s="48" t="e">
        <f t="shared" si="15"/>
        <v>#DIV/0!</v>
      </c>
      <c r="Q13" s="48" t="e">
        <f t="shared" si="16"/>
        <v>#DIV/0!</v>
      </c>
      <c r="R13" s="48" t="e">
        <f t="shared" si="17"/>
        <v>#DIV/0!</v>
      </c>
      <c r="S13" s="48" t="e">
        <f t="shared" si="18"/>
        <v>#DIV/0!</v>
      </c>
      <c r="T13" s="48" t="e">
        <f t="shared" si="19"/>
        <v>#DIV/0!</v>
      </c>
      <c r="U13" s="49" t="e">
        <f t="shared" si="20"/>
        <v>#DIV/0!</v>
      </c>
      <c r="V13" s="50"/>
      <c r="W13" s="51">
        <f t="shared" si="1"/>
        <v>0</v>
      </c>
      <c r="X13" s="52">
        <f t="shared" si="2"/>
        <v>0</v>
      </c>
      <c r="Y13" s="53">
        <f t="shared" si="3"/>
        <v>0</v>
      </c>
      <c r="Z13" s="53">
        <f t="shared" si="4"/>
        <v>0</v>
      </c>
      <c r="AA13" s="54">
        <f t="shared" si="5"/>
        <v>0</v>
      </c>
      <c r="AB13" s="21"/>
      <c r="AC13" s="53">
        <f>V13*AC4</f>
        <v>0</v>
      </c>
      <c r="AD13" s="55">
        <f>V13*AD4</f>
        <v>0</v>
      </c>
      <c r="AE13" s="56">
        <f>V13*AE4</f>
        <v>0</v>
      </c>
      <c r="AF13" s="57">
        <f t="shared" si="6"/>
        <v>0</v>
      </c>
      <c r="AG13" s="41">
        <f>AF4*0.5/7</f>
        <v>0.17857142857142858</v>
      </c>
    </row>
    <row r="14" spans="1:33" x14ac:dyDescent="0.3">
      <c r="A14" s="42"/>
      <c r="B14" s="42"/>
      <c r="C14" s="43"/>
      <c r="D14" s="44"/>
      <c r="E14" s="45"/>
      <c r="F14" s="46" t="e">
        <f t="shared" si="0"/>
        <v>#DIV/0!</v>
      </c>
      <c r="G14" s="47" t="e">
        <f>G4/F14*C14</f>
        <v>#DIV/0!</v>
      </c>
      <c r="H14" s="48" t="e">
        <f t="shared" si="7"/>
        <v>#DIV/0!</v>
      </c>
      <c r="I14" s="48" t="e">
        <f t="shared" si="8"/>
        <v>#DIV/0!</v>
      </c>
      <c r="J14" s="48" t="e">
        <f t="shared" si="9"/>
        <v>#DIV/0!</v>
      </c>
      <c r="K14" s="48" t="e">
        <f t="shared" si="10"/>
        <v>#DIV/0!</v>
      </c>
      <c r="L14" s="48" t="e">
        <f t="shared" si="11"/>
        <v>#DIV/0!</v>
      </c>
      <c r="M14" s="48" t="e">
        <f t="shared" si="12"/>
        <v>#DIV/0!</v>
      </c>
      <c r="N14" s="48" t="e">
        <f t="shared" si="13"/>
        <v>#DIV/0!</v>
      </c>
      <c r="O14" s="48" t="e">
        <f t="shared" si="14"/>
        <v>#DIV/0!</v>
      </c>
      <c r="P14" s="48" t="e">
        <f t="shared" si="15"/>
        <v>#DIV/0!</v>
      </c>
      <c r="Q14" s="48" t="e">
        <f t="shared" si="16"/>
        <v>#DIV/0!</v>
      </c>
      <c r="R14" s="48" t="e">
        <f t="shared" si="17"/>
        <v>#DIV/0!</v>
      </c>
      <c r="S14" s="48" t="e">
        <f t="shared" si="18"/>
        <v>#DIV/0!</v>
      </c>
      <c r="T14" s="48" t="e">
        <f t="shared" si="19"/>
        <v>#DIV/0!</v>
      </c>
      <c r="U14" s="49" t="e">
        <f t="shared" si="20"/>
        <v>#DIV/0!</v>
      </c>
      <c r="V14" s="50"/>
      <c r="W14" s="51">
        <f t="shared" si="1"/>
        <v>0</v>
      </c>
      <c r="X14" s="52">
        <f t="shared" si="2"/>
        <v>0</v>
      </c>
      <c r="Y14" s="53">
        <f t="shared" si="3"/>
        <v>0</v>
      </c>
      <c r="Z14" s="53">
        <f t="shared" si="4"/>
        <v>0</v>
      </c>
      <c r="AA14" s="54">
        <f t="shared" si="5"/>
        <v>0</v>
      </c>
      <c r="AB14" s="21"/>
      <c r="AC14" s="53">
        <f>V14*AC4</f>
        <v>0</v>
      </c>
      <c r="AD14" s="55">
        <f>V14*AD4</f>
        <v>0</v>
      </c>
      <c r="AE14" s="56">
        <f>V14*AE4</f>
        <v>0</v>
      </c>
      <c r="AF14" s="57">
        <f t="shared" si="6"/>
        <v>0</v>
      </c>
      <c r="AG14" s="41">
        <f>AF4*0.5/7</f>
        <v>0.17857142857142858</v>
      </c>
    </row>
    <row r="15" spans="1:33" x14ac:dyDescent="0.3">
      <c r="A15" s="42"/>
      <c r="B15" s="42"/>
      <c r="C15" s="43"/>
      <c r="D15" s="44"/>
      <c r="E15" s="45"/>
      <c r="F15" s="46" t="e">
        <f t="shared" si="0"/>
        <v>#DIV/0!</v>
      </c>
      <c r="G15" s="47" t="e">
        <f>G4/F15*C15</f>
        <v>#DIV/0!</v>
      </c>
      <c r="H15" s="48" t="e">
        <f t="shared" si="7"/>
        <v>#DIV/0!</v>
      </c>
      <c r="I15" s="48" t="e">
        <f t="shared" si="8"/>
        <v>#DIV/0!</v>
      </c>
      <c r="J15" s="48" t="e">
        <f t="shared" si="9"/>
        <v>#DIV/0!</v>
      </c>
      <c r="K15" s="48" t="e">
        <f t="shared" si="10"/>
        <v>#DIV/0!</v>
      </c>
      <c r="L15" s="48" t="e">
        <f t="shared" si="11"/>
        <v>#DIV/0!</v>
      </c>
      <c r="M15" s="48" t="e">
        <f t="shared" si="12"/>
        <v>#DIV/0!</v>
      </c>
      <c r="N15" s="48" t="e">
        <f t="shared" si="13"/>
        <v>#DIV/0!</v>
      </c>
      <c r="O15" s="48" t="e">
        <f t="shared" si="14"/>
        <v>#DIV/0!</v>
      </c>
      <c r="P15" s="48" t="e">
        <f t="shared" si="15"/>
        <v>#DIV/0!</v>
      </c>
      <c r="Q15" s="48" t="e">
        <f t="shared" si="16"/>
        <v>#DIV/0!</v>
      </c>
      <c r="R15" s="48" t="e">
        <f t="shared" si="17"/>
        <v>#DIV/0!</v>
      </c>
      <c r="S15" s="48" t="e">
        <f t="shared" si="18"/>
        <v>#DIV/0!</v>
      </c>
      <c r="T15" s="48" t="e">
        <f t="shared" si="19"/>
        <v>#DIV/0!</v>
      </c>
      <c r="U15" s="49" t="e">
        <f t="shared" si="20"/>
        <v>#DIV/0!</v>
      </c>
      <c r="V15" s="50"/>
      <c r="W15" s="51">
        <f t="shared" si="1"/>
        <v>0</v>
      </c>
      <c r="X15" s="52">
        <f t="shared" si="2"/>
        <v>0</v>
      </c>
      <c r="Y15" s="53">
        <f t="shared" si="3"/>
        <v>0</v>
      </c>
      <c r="Z15" s="53">
        <f t="shared" si="4"/>
        <v>0</v>
      </c>
      <c r="AA15" s="54">
        <f t="shared" si="5"/>
        <v>0</v>
      </c>
      <c r="AB15" s="21"/>
      <c r="AC15" s="53">
        <f>V15*AC4</f>
        <v>0</v>
      </c>
      <c r="AD15" s="55">
        <f>V15*AD4</f>
        <v>0</v>
      </c>
      <c r="AE15" s="56">
        <f>V15*AE4</f>
        <v>0</v>
      </c>
      <c r="AF15" s="57">
        <f t="shared" si="6"/>
        <v>0</v>
      </c>
      <c r="AG15" s="41">
        <f>AF4*0.5/7</f>
        <v>0.17857142857142858</v>
      </c>
    </row>
    <row r="16" spans="1:33" x14ac:dyDescent="0.3">
      <c r="A16" s="42"/>
      <c r="B16" s="42"/>
      <c r="C16" s="43"/>
      <c r="D16" s="44"/>
      <c r="E16" s="45"/>
      <c r="F16" s="46" t="e">
        <f t="shared" si="0"/>
        <v>#DIV/0!</v>
      </c>
      <c r="G16" s="47" t="e">
        <f>G4/F16*C16</f>
        <v>#DIV/0!</v>
      </c>
      <c r="H16" s="48" t="e">
        <f t="shared" si="7"/>
        <v>#DIV/0!</v>
      </c>
      <c r="I16" s="48" t="e">
        <f t="shared" si="8"/>
        <v>#DIV/0!</v>
      </c>
      <c r="J16" s="48" t="e">
        <f t="shared" si="9"/>
        <v>#DIV/0!</v>
      </c>
      <c r="K16" s="48" t="e">
        <f t="shared" si="10"/>
        <v>#DIV/0!</v>
      </c>
      <c r="L16" s="48" t="e">
        <f t="shared" si="11"/>
        <v>#DIV/0!</v>
      </c>
      <c r="M16" s="48" t="e">
        <f t="shared" si="12"/>
        <v>#DIV/0!</v>
      </c>
      <c r="N16" s="48" t="e">
        <f t="shared" si="13"/>
        <v>#DIV/0!</v>
      </c>
      <c r="O16" s="48" t="e">
        <f t="shared" si="14"/>
        <v>#DIV/0!</v>
      </c>
      <c r="P16" s="48" t="e">
        <f t="shared" si="15"/>
        <v>#DIV/0!</v>
      </c>
      <c r="Q16" s="48" t="e">
        <f t="shared" si="16"/>
        <v>#DIV/0!</v>
      </c>
      <c r="R16" s="48" t="e">
        <f t="shared" si="17"/>
        <v>#DIV/0!</v>
      </c>
      <c r="S16" s="48" t="e">
        <f t="shared" si="18"/>
        <v>#DIV/0!</v>
      </c>
      <c r="T16" s="48" t="e">
        <f t="shared" si="19"/>
        <v>#DIV/0!</v>
      </c>
      <c r="U16" s="49" t="e">
        <f t="shared" si="20"/>
        <v>#DIV/0!</v>
      </c>
      <c r="V16" s="50"/>
      <c r="W16" s="51">
        <f t="shared" si="1"/>
        <v>0</v>
      </c>
      <c r="X16" s="52">
        <f t="shared" si="2"/>
        <v>0</v>
      </c>
      <c r="Y16" s="53">
        <f t="shared" si="3"/>
        <v>0</v>
      </c>
      <c r="Z16" s="53">
        <f t="shared" si="4"/>
        <v>0</v>
      </c>
      <c r="AA16" s="54">
        <f t="shared" si="5"/>
        <v>0</v>
      </c>
      <c r="AB16" s="21"/>
      <c r="AC16" s="53">
        <f>V16*AC4</f>
        <v>0</v>
      </c>
      <c r="AD16" s="55">
        <f>V16*AD4</f>
        <v>0</v>
      </c>
      <c r="AE16" s="56">
        <f>V16*AE4</f>
        <v>0</v>
      </c>
      <c r="AF16" s="57">
        <f t="shared" si="6"/>
        <v>0</v>
      </c>
      <c r="AG16" s="41">
        <f>AF4*0.5/7</f>
        <v>0.17857142857142858</v>
      </c>
    </row>
    <row r="17" spans="1:33" x14ac:dyDescent="0.3">
      <c r="A17" s="42"/>
      <c r="B17" s="42"/>
      <c r="C17" s="43"/>
      <c r="D17" s="44"/>
      <c r="E17" s="45"/>
      <c r="F17" s="46" t="e">
        <f t="shared" si="0"/>
        <v>#DIV/0!</v>
      </c>
      <c r="G17" s="47" t="e">
        <f>G4/F17*C17</f>
        <v>#DIV/0!</v>
      </c>
      <c r="H17" s="48" t="e">
        <f t="shared" si="7"/>
        <v>#DIV/0!</v>
      </c>
      <c r="I17" s="48" t="e">
        <f t="shared" si="8"/>
        <v>#DIV/0!</v>
      </c>
      <c r="J17" s="48" t="e">
        <f t="shared" si="9"/>
        <v>#DIV/0!</v>
      </c>
      <c r="K17" s="48" t="e">
        <f t="shared" si="10"/>
        <v>#DIV/0!</v>
      </c>
      <c r="L17" s="48" t="e">
        <f t="shared" si="11"/>
        <v>#DIV/0!</v>
      </c>
      <c r="M17" s="48" t="e">
        <f t="shared" si="12"/>
        <v>#DIV/0!</v>
      </c>
      <c r="N17" s="48" t="e">
        <f t="shared" si="13"/>
        <v>#DIV/0!</v>
      </c>
      <c r="O17" s="48" t="e">
        <f t="shared" si="14"/>
        <v>#DIV/0!</v>
      </c>
      <c r="P17" s="48" t="e">
        <f t="shared" si="15"/>
        <v>#DIV/0!</v>
      </c>
      <c r="Q17" s="48" t="e">
        <f t="shared" si="16"/>
        <v>#DIV/0!</v>
      </c>
      <c r="R17" s="48" t="e">
        <f t="shared" si="17"/>
        <v>#DIV/0!</v>
      </c>
      <c r="S17" s="48" t="e">
        <f t="shared" si="18"/>
        <v>#DIV/0!</v>
      </c>
      <c r="T17" s="48" t="e">
        <f t="shared" si="19"/>
        <v>#DIV/0!</v>
      </c>
      <c r="U17" s="49" t="e">
        <f t="shared" si="20"/>
        <v>#DIV/0!</v>
      </c>
      <c r="V17" s="50"/>
      <c r="W17" s="51">
        <f t="shared" si="1"/>
        <v>0</v>
      </c>
      <c r="X17" s="52">
        <f t="shared" si="2"/>
        <v>0</v>
      </c>
      <c r="Y17" s="53">
        <f t="shared" si="3"/>
        <v>0</v>
      </c>
      <c r="Z17" s="53">
        <f t="shared" si="4"/>
        <v>0</v>
      </c>
      <c r="AA17" s="54">
        <f t="shared" si="5"/>
        <v>0</v>
      </c>
      <c r="AB17" s="21"/>
      <c r="AC17" s="53">
        <f>V17*AC4</f>
        <v>0</v>
      </c>
      <c r="AD17" s="55">
        <f>V17*AD4</f>
        <v>0</v>
      </c>
      <c r="AE17" s="56">
        <f>V17*AE4</f>
        <v>0</v>
      </c>
      <c r="AF17" s="57">
        <f t="shared" si="6"/>
        <v>0</v>
      </c>
      <c r="AG17" s="41">
        <f>AF4*0.5/7</f>
        <v>0.17857142857142858</v>
      </c>
    </row>
    <row r="18" spans="1:33" x14ac:dyDescent="0.3">
      <c r="A18" s="42"/>
      <c r="B18" s="42"/>
      <c r="C18" s="43"/>
      <c r="D18" s="44"/>
      <c r="E18" s="45"/>
      <c r="F18" s="46" t="e">
        <f t="shared" si="0"/>
        <v>#DIV/0!</v>
      </c>
      <c r="G18" s="47" t="e">
        <f>G4/F18*C18</f>
        <v>#DIV/0!</v>
      </c>
      <c r="H18" s="48" t="e">
        <f t="shared" si="7"/>
        <v>#DIV/0!</v>
      </c>
      <c r="I18" s="48" t="e">
        <f t="shared" si="8"/>
        <v>#DIV/0!</v>
      </c>
      <c r="J18" s="48" t="e">
        <f t="shared" si="9"/>
        <v>#DIV/0!</v>
      </c>
      <c r="K18" s="48" t="e">
        <f t="shared" si="10"/>
        <v>#DIV/0!</v>
      </c>
      <c r="L18" s="48" t="e">
        <f t="shared" si="11"/>
        <v>#DIV/0!</v>
      </c>
      <c r="M18" s="48" t="e">
        <f t="shared" si="12"/>
        <v>#DIV/0!</v>
      </c>
      <c r="N18" s="48" t="e">
        <f t="shared" si="13"/>
        <v>#DIV/0!</v>
      </c>
      <c r="O18" s="48" t="e">
        <f t="shared" si="14"/>
        <v>#DIV/0!</v>
      </c>
      <c r="P18" s="48" t="e">
        <f t="shared" si="15"/>
        <v>#DIV/0!</v>
      </c>
      <c r="Q18" s="48" t="e">
        <f t="shared" si="16"/>
        <v>#DIV/0!</v>
      </c>
      <c r="R18" s="48" t="e">
        <f t="shared" si="17"/>
        <v>#DIV/0!</v>
      </c>
      <c r="S18" s="48" t="e">
        <f t="shared" si="18"/>
        <v>#DIV/0!</v>
      </c>
      <c r="T18" s="48" t="e">
        <f t="shared" si="19"/>
        <v>#DIV/0!</v>
      </c>
      <c r="U18" s="49" t="e">
        <f t="shared" si="20"/>
        <v>#DIV/0!</v>
      </c>
      <c r="V18" s="50"/>
      <c r="W18" s="51">
        <f t="shared" si="1"/>
        <v>0</v>
      </c>
      <c r="X18" s="52">
        <f t="shared" si="2"/>
        <v>0</v>
      </c>
      <c r="Y18" s="53">
        <f t="shared" si="3"/>
        <v>0</v>
      </c>
      <c r="Z18" s="53">
        <f t="shared" si="4"/>
        <v>0</v>
      </c>
      <c r="AA18" s="54">
        <f t="shared" si="5"/>
        <v>0</v>
      </c>
      <c r="AB18" s="21"/>
      <c r="AC18" s="53">
        <f>V18*AC4</f>
        <v>0</v>
      </c>
      <c r="AD18" s="55">
        <f>V18*AD4</f>
        <v>0</v>
      </c>
      <c r="AE18" s="56">
        <f>V18*AE4</f>
        <v>0</v>
      </c>
      <c r="AF18" s="57">
        <f t="shared" si="6"/>
        <v>0</v>
      </c>
      <c r="AG18" s="41">
        <f>AF4*0.5/7</f>
        <v>0.17857142857142858</v>
      </c>
    </row>
    <row r="19" spans="1:33" x14ac:dyDescent="0.3">
      <c r="A19" s="42"/>
      <c r="B19" s="42"/>
      <c r="C19" s="43"/>
      <c r="D19" s="44"/>
      <c r="E19" s="45"/>
      <c r="F19" s="46" t="e">
        <f t="shared" si="0"/>
        <v>#DIV/0!</v>
      </c>
      <c r="G19" s="47" t="e">
        <f>G4/F19*C19</f>
        <v>#DIV/0!</v>
      </c>
      <c r="H19" s="48" t="e">
        <f t="shared" si="7"/>
        <v>#DIV/0!</v>
      </c>
      <c r="I19" s="48" t="e">
        <f t="shared" si="8"/>
        <v>#DIV/0!</v>
      </c>
      <c r="J19" s="48" t="e">
        <f t="shared" si="9"/>
        <v>#DIV/0!</v>
      </c>
      <c r="K19" s="48" t="e">
        <f t="shared" si="10"/>
        <v>#DIV/0!</v>
      </c>
      <c r="L19" s="48" t="e">
        <f t="shared" si="11"/>
        <v>#DIV/0!</v>
      </c>
      <c r="M19" s="48" t="e">
        <f t="shared" si="12"/>
        <v>#DIV/0!</v>
      </c>
      <c r="N19" s="48" t="e">
        <f t="shared" si="13"/>
        <v>#DIV/0!</v>
      </c>
      <c r="O19" s="48" t="e">
        <f t="shared" si="14"/>
        <v>#DIV/0!</v>
      </c>
      <c r="P19" s="48" t="e">
        <f t="shared" si="15"/>
        <v>#DIV/0!</v>
      </c>
      <c r="Q19" s="48" t="e">
        <f t="shared" si="16"/>
        <v>#DIV/0!</v>
      </c>
      <c r="R19" s="48" t="e">
        <f t="shared" si="17"/>
        <v>#DIV/0!</v>
      </c>
      <c r="S19" s="48" t="e">
        <f t="shared" si="18"/>
        <v>#DIV/0!</v>
      </c>
      <c r="T19" s="48" t="e">
        <f t="shared" si="19"/>
        <v>#DIV/0!</v>
      </c>
      <c r="U19" s="49" t="e">
        <f t="shared" si="20"/>
        <v>#DIV/0!</v>
      </c>
      <c r="V19" s="50"/>
      <c r="W19" s="51">
        <f t="shared" si="1"/>
        <v>0</v>
      </c>
      <c r="X19" s="52">
        <f t="shared" si="2"/>
        <v>0</v>
      </c>
      <c r="Y19" s="53">
        <f t="shared" si="3"/>
        <v>0</v>
      </c>
      <c r="Z19" s="53">
        <f t="shared" si="4"/>
        <v>0</v>
      </c>
      <c r="AA19" s="54">
        <f t="shared" si="5"/>
        <v>0</v>
      </c>
      <c r="AB19" s="21"/>
      <c r="AC19" s="53">
        <f>V19*AC4</f>
        <v>0</v>
      </c>
      <c r="AD19" s="55">
        <f>V19*AD4</f>
        <v>0</v>
      </c>
      <c r="AE19" s="56">
        <f>V19*AE4</f>
        <v>0</v>
      </c>
      <c r="AF19" s="57">
        <f t="shared" si="6"/>
        <v>0</v>
      </c>
      <c r="AG19" s="41">
        <f>AF4*0.5/7</f>
        <v>0.17857142857142858</v>
      </c>
    </row>
    <row r="20" spans="1:33" x14ac:dyDescent="0.3">
      <c r="A20" s="42"/>
      <c r="B20" s="42"/>
      <c r="C20" s="43"/>
      <c r="D20" s="44"/>
      <c r="E20" s="45"/>
      <c r="F20" s="46" t="e">
        <f t="shared" si="0"/>
        <v>#DIV/0!</v>
      </c>
      <c r="G20" s="47" t="e">
        <f>G4/F20*C20</f>
        <v>#DIV/0!</v>
      </c>
      <c r="H20" s="48" t="e">
        <f t="shared" si="7"/>
        <v>#DIV/0!</v>
      </c>
      <c r="I20" s="48" t="e">
        <f t="shared" si="8"/>
        <v>#DIV/0!</v>
      </c>
      <c r="J20" s="48" t="e">
        <f t="shared" si="9"/>
        <v>#DIV/0!</v>
      </c>
      <c r="K20" s="48" t="e">
        <f t="shared" si="10"/>
        <v>#DIV/0!</v>
      </c>
      <c r="L20" s="48" t="e">
        <f t="shared" si="11"/>
        <v>#DIV/0!</v>
      </c>
      <c r="M20" s="48" t="e">
        <f t="shared" si="12"/>
        <v>#DIV/0!</v>
      </c>
      <c r="N20" s="48" t="e">
        <f t="shared" si="13"/>
        <v>#DIV/0!</v>
      </c>
      <c r="O20" s="48" t="e">
        <f t="shared" si="14"/>
        <v>#DIV/0!</v>
      </c>
      <c r="P20" s="48" t="e">
        <f t="shared" si="15"/>
        <v>#DIV/0!</v>
      </c>
      <c r="Q20" s="48" t="e">
        <f t="shared" si="16"/>
        <v>#DIV/0!</v>
      </c>
      <c r="R20" s="48" t="e">
        <f t="shared" si="17"/>
        <v>#DIV/0!</v>
      </c>
      <c r="S20" s="48" t="e">
        <f t="shared" si="18"/>
        <v>#DIV/0!</v>
      </c>
      <c r="T20" s="48" t="e">
        <f t="shared" si="19"/>
        <v>#DIV/0!</v>
      </c>
      <c r="U20" s="49" t="e">
        <f t="shared" si="20"/>
        <v>#DIV/0!</v>
      </c>
      <c r="V20" s="50"/>
      <c r="W20" s="51">
        <f t="shared" si="1"/>
        <v>0</v>
      </c>
      <c r="X20" s="52">
        <f t="shared" si="2"/>
        <v>0</v>
      </c>
      <c r="Y20" s="53">
        <f t="shared" si="3"/>
        <v>0</v>
      </c>
      <c r="Z20" s="53">
        <f t="shared" si="4"/>
        <v>0</v>
      </c>
      <c r="AA20" s="54">
        <f t="shared" si="5"/>
        <v>0</v>
      </c>
      <c r="AB20" s="21"/>
      <c r="AC20" s="53">
        <f>V20*AC4</f>
        <v>0</v>
      </c>
      <c r="AD20" s="55">
        <f>V20*AD4</f>
        <v>0</v>
      </c>
      <c r="AE20" s="56">
        <f>V20*AE4</f>
        <v>0</v>
      </c>
      <c r="AF20" s="57">
        <f t="shared" si="6"/>
        <v>0</v>
      </c>
      <c r="AG20" s="41">
        <f>AF4*0.5/7</f>
        <v>0.17857142857142858</v>
      </c>
    </row>
    <row r="21" spans="1:33" x14ac:dyDescent="0.3">
      <c r="A21" s="42"/>
      <c r="B21" s="42"/>
      <c r="C21" s="43"/>
      <c r="D21" s="44"/>
      <c r="E21" s="45"/>
      <c r="F21" s="46" t="e">
        <f t="shared" si="0"/>
        <v>#DIV/0!</v>
      </c>
      <c r="G21" s="47" t="e">
        <f>G4/F21*C21</f>
        <v>#DIV/0!</v>
      </c>
      <c r="H21" s="48" t="e">
        <f t="shared" si="7"/>
        <v>#DIV/0!</v>
      </c>
      <c r="I21" s="48" t="e">
        <f t="shared" si="8"/>
        <v>#DIV/0!</v>
      </c>
      <c r="J21" s="48" t="e">
        <f t="shared" si="9"/>
        <v>#DIV/0!</v>
      </c>
      <c r="K21" s="48" t="e">
        <f t="shared" si="10"/>
        <v>#DIV/0!</v>
      </c>
      <c r="L21" s="48" t="e">
        <f t="shared" si="11"/>
        <v>#DIV/0!</v>
      </c>
      <c r="M21" s="48" t="e">
        <f t="shared" si="12"/>
        <v>#DIV/0!</v>
      </c>
      <c r="N21" s="48" t="e">
        <f t="shared" si="13"/>
        <v>#DIV/0!</v>
      </c>
      <c r="O21" s="48" t="e">
        <f t="shared" si="14"/>
        <v>#DIV/0!</v>
      </c>
      <c r="P21" s="48" t="e">
        <f t="shared" si="15"/>
        <v>#DIV/0!</v>
      </c>
      <c r="Q21" s="48" t="e">
        <f t="shared" si="16"/>
        <v>#DIV/0!</v>
      </c>
      <c r="R21" s="48" t="e">
        <f t="shared" si="17"/>
        <v>#DIV/0!</v>
      </c>
      <c r="S21" s="48" t="e">
        <f t="shared" si="18"/>
        <v>#DIV/0!</v>
      </c>
      <c r="T21" s="48" t="e">
        <f t="shared" si="19"/>
        <v>#DIV/0!</v>
      </c>
      <c r="U21" s="49" t="e">
        <f t="shared" si="20"/>
        <v>#DIV/0!</v>
      </c>
      <c r="V21" s="50"/>
      <c r="W21" s="51">
        <f t="shared" si="1"/>
        <v>0</v>
      </c>
      <c r="X21" s="52">
        <f t="shared" si="2"/>
        <v>0</v>
      </c>
      <c r="Y21" s="53">
        <f t="shared" si="3"/>
        <v>0</v>
      </c>
      <c r="Z21" s="53">
        <f t="shared" si="4"/>
        <v>0</v>
      </c>
      <c r="AA21" s="54">
        <f t="shared" si="5"/>
        <v>0</v>
      </c>
      <c r="AB21" s="21"/>
      <c r="AC21" s="53">
        <f>V21*AC4</f>
        <v>0</v>
      </c>
      <c r="AD21" s="55">
        <f>V21*AD4</f>
        <v>0</v>
      </c>
      <c r="AE21" s="56">
        <f>V21*AE4</f>
        <v>0</v>
      </c>
      <c r="AF21" s="57">
        <f t="shared" si="6"/>
        <v>0</v>
      </c>
      <c r="AG21" s="41">
        <f>AF4*0.5/7</f>
        <v>0.17857142857142858</v>
      </c>
    </row>
    <row r="22" spans="1:33" x14ac:dyDescent="0.3">
      <c r="A22" s="42"/>
      <c r="B22" s="42"/>
      <c r="C22" s="43"/>
      <c r="D22" s="44"/>
      <c r="E22" s="45"/>
      <c r="F22" s="46" t="e">
        <f t="shared" si="0"/>
        <v>#DIV/0!</v>
      </c>
      <c r="G22" s="47" t="e">
        <f>G4/F22*C22</f>
        <v>#DIV/0!</v>
      </c>
      <c r="H22" s="48" t="e">
        <f t="shared" si="7"/>
        <v>#DIV/0!</v>
      </c>
      <c r="I22" s="48" t="e">
        <f t="shared" si="8"/>
        <v>#DIV/0!</v>
      </c>
      <c r="J22" s="48" t="e">
        <f t="shared" si="9"/>
        <v>#DIV/0!</v>
      </c>
      <c r="K22" s="48" t="e">
        <f t="shared" si="10"/>
        <v>#DIV/0!</v>
      </c>
      <c r="L22" s="48" t="e">
        <f t="shared" si="11"/>
        <v>#DIV/0!</v>
      </c>
      <c r="M22" s="48" t="e">
        <f t="shared" si="12"/>
        <v>#DIV/0!</v>
      </c>
      <c r="N22" s="48" t="e">
        <f t="shared" si="13"/>
        <v>#DIV/0!</v>
      </c>
      <c r="O22" s="48" t="e">
        <f t="shared" si="14"/>
        <v>#DIV/0!</v>
      </c>
      <c r="P22" s="48" t="e">
        <f t="shared" si="15"/>
        <v>#DIV/0!</v>
      </c>
      <c r="Q22" s="48" t="e">
        <f t="shared" si="16"/>
        <v>#DIV/0!</v>
      </c>
      <c r="R22" s="48" t="e">
        <f t="shared" si="17"/>
        <v>#DIV/0!</v>
      </c>
      <c r="S22" s="48" t="e">
        <f t="shared" si="18"/>
        <v>#DIV/0!</v>
      </c>
      <c r="T22" s="48" t="e">
        <f t="shared" si="19"/>
        <v>#DIV/0!</v>
      </c>
      <c r="U22" s="49" t="e">
        <f t="shared" si="20"/>
        <v>#DIV/0!</v>
      </c>
      <c r="V22" s="50"/>
      <c r="W22" s="51">
        <f t="shared" si="1"/>
        <v>0</v>
      </c>
      <c r="X22" s="52">
        <f t="shared" si="2"/>
        <v>0</v>
      </c>
      <c r="Y22" s="53">
        <f t="shared" si="3"/>
        <v>0</v>
      </c>
      <c r="Z22" s="53">
        <f t="shared" si="4"/>
        <v>0</v>
      </c>
      <c r="AA22" s="54">
        <f t="shared" si="5"/>
        <v>0</v>
      </c>
      <c r="AB22" s="21"/>
      <c r="AC22" s="53">
        <f>V22*AC4</f>
        <v>0</v>
      </c>
      <c r="AD22" s="55">
        <f>V22*AD4</f>
        <v>0</v>
      </c>
      <c r="AE22" s="56">
        <f>V22*AE4</f>
        <v>0</v>
      </c>
      <c r="AF22" s="57">
        <f t="shared" si="6"/>
        <v>0</v>
      </c>
      <c r="AG22" s="41">
        <f>AF4*0.5/7</f>
        <v>0.17857142857142858</v>
      </c>
    </row>
    <row r="23" spans="1:33" x14ac:dyDescent="0.3">
      <c r="A23" s="42"/>
      <c r="B23" s="42"/>
      <c r="C23" s="43"/>
      <c r="D23" s="44"/>
      <c r="E23" s="45"/>
      <c r="F23" s="46" t="e">
        <f t="shared" si="0"/>
        <v>#DIV/0!</v>
      </c>
      <c r="G23" s="47" t="e">
        <f>G4/F23*C23</f>
        <v>#DIV/0!</v>
      </c>
      <c r="H23" s="48" t="e">
        <f t="shared" si="7"/>
        <v>#DIV/0!</v>
      </c>
      <c r="I23" s="48" t="e">
        <f t="shared" si="8"/>
        <v>#DIV/0!</v>
      </c>
      <c r="J23" s="48" t="e">
        <f t="shared" si="9"/>
        <v>#DIV/0!</v>
      </c>
      <c r="K23" s="48" t="e">
        <f t="shared" si="10"/>
        <v>#DIV/0!</v>
      </c>
      <c r="L23" s="48" t="e">
        <f t="shared" si="11"/>
        <v>#DIV/0!</v>
      </c>
      <c r="M23" s="48" t="e">
        <f t="shared" si="12"/>
        <v>#DIV/0!</v>
      </c>
      <c r="N23" s="48" t="e">
        <f t="shared" si="13"/>
        <v>#DIV/0!</v>
      </c>
      <c r="O23" s="48" t="e">
        <f t="shared" si="14"/>
        <v>#DIV/0!</v>
      </c>
      <c r="P23" s="48" t="e">
        <f t="shared" si="15"/>
        <v>#DIV/0!</v>
      </c>
      <c r="Q23" s="48" t="e">
        <f t="shared" si="16"/>
        <v>#DIV/0!</v>
      </c>
      <c r="R23" s="48" t="e">
        <f t="shared" si="17"/>
        <v>#DIV/0!</v>
      </c>
      <c r="S23" s="48" t="e">
        <f t="shared" si="18"/>
        <v>#DIV/0!</v>
      </c>
      <c r="T23" s="48" t="e">
        <f t="shared" si="19"/>
        <v>#DIV/0!</v>
      </c>
      <c r="U23" s="49" t="e">
        <f t="shared" si="20"/>
        <v>#DIV/0!</v>
      </c>
      <c r="V23" s="50"/>
      <c r="W23" s="51">
        <f t="shared" si="1"/>
        <v>0</v>
      </c>
      <c r="X23" s="52">
        <f t="shared" si="2"/>
        <v>0</v>
      </c>
      <c r="Y23" s="53">
        <f t="shared" si="3"/>
        <v>0</v>
      </c>
      <c r="Z23" s="53">
        <f t="shared" si="4"/>
        <v>0</v>
      </c>
      <c r="AA23" s="54">
        <f t="shared" si="5"/>
        <v>0</v>
      </c>
      <c r="AB23" s="21"/>
      <c r="AC23" s="53">
        <f>V23*AC4</f>
        <v>0</v>
      </c>
      <c r="AD23" s="55">
        <f>V23*AD4</f>
        <v>0</v>
      </c>
      <c r="AE23" s="56">
        <f>V23*AE4</f>
        <v>0</v>
      </c>
      <c r="AF23" s="57">
        <f t="shared" si="6"/>
        <v>0</v>
      </c>
      <c r="AG23" s="41">
        <f>AF4*0.5/7</f>
        <v>0.17857142857142858</v>
      </c>
    </row>
    <row r="24" spans="1:33" x14ac:dyDescent="0.3">
      <c r="A24" s="42"/>
      <c r="B24" s="42"/>
      <c r="C24" s="43"/>
      <c r="D24" s="44"/>
      <c r="E24" s="45"/>
      <c r="F24" s="46" t="e">
        <f t="shared" si="0"/>
        <v>#DIV/0!</v>
      </c>
      <c r="G24" s="47" t="e">
        <f>G4/F24*C24</f>
        <v>#DIV/0!</v>
      </c>
      <c r="H24" s="48" t="e">
        <f t="shared" si="7"/>
        <v>#DIV/0!</v>
      </c>
      <c r="I24" s="48" t="e">
        <f t="shared" si="8"/>
        <v>#DIV/0!</v>
      </c>
      <c r="J24" s="48" t="e">
        <f t="shared" si="9"/>
        <v>#DIV/0!</v>
      </c>
      <c r="K24" s="48" t="e">
        <f t="shared" si="10"/>
        <v>#DIV/0!</v>
      </c>
      <c r="L24" s="48" t="e">
        <f t="shared" si="11"/>
        <v>#DIV/0!</v>
      </c>
      <c r="M24" s="48" t="e">
        <f t="shared" si="12"/>
        <v>#DIV/0!</v>
      </c>
      <c r="N24" s="48" t="e">
        <f t="shared" si="13"/>
        <v>#DIV/0!</v>
      </c>
      <c r="O24" s="48" t="e">
        <f t="shared" si="14"/>
        <v>#DIV/0!</v>
      </c>
      <c r="P24" s="48" t="e">
        <f t="shared" si="15"/>
        <v>#DIV/0!</v>
      </c>
      <c r="Q24" s="48" t="e">
        <f t="shared" si="16"/>
        <v>#DIV/0!</v>
      </c>
      <c r="R24" s="48" t="e">
        <f t="shared" si="17"/>
        <v>#DIV/0!</v>
      </c>
      <c r="S24" s="48" t="e">
        <f t="shared" si="18"/>
        <v>#DIV/0!</v>
      </c>
      <c r="T24" s="48" t="e">
        <f t="shared" si="19"/>
        <v>#DIV/0!</v>
      </c>
      <c r="U24" s="49" t="e">
        <f t="shared" si="20"/>
        <v>#DIV/0!</v>
      </c>
      <c r="V24" s="50"/>
      <c r="W24" s="51">
        <f t="shared" si="1"/>
        <v>0</v>
      </c>
      <c r="X24" s="52">
        <f t="shared" si="2"/>
        <v>0</v>
      </c>
      <c r="Y24" s="53">
        <f t="shared" si="3"/>
        <v>0</v>
      </c>
      <c r="Z24" s="53">
        <f t="shared" si="4"/>
        <v>0</v>
      </c>
      <c r="AA24" s="54">
        <f t="shared" si="5"/>
        <v>0</v>
      </c>
      <c r="AB24" s="21"/>
      <c r="AC24" s="53">
        <f>V24*AC4</f>
        <v>0</v>
      </c>
      <c r="AD24" s="55">
        <f>V24*AD4</f>
        <v>0</v>
      </c>
      <c r="AE24" s="56">
        <f>V24*AE4</f>
        <v>0</v>
      </c>
      <c r="AF24" s="57">
        <f t="shared" si="6"/>
        <v>0</v>
      </c>
      <c r="AG24" s="41">
        <f>AF4*0.5/7</f>
        <v>0.17857142857142858</v>
      </c>
    </row>
    <row r="25" spans="1:33" x14ac:dyDescent="0.3">
      <c r="A25" s="42"/>
      <c r="B25" s="42"/>
      <c r="C25" s="43"/>
      <c r="D25" s="44"/>
      <c r="E25" s="45"/>
      <c r="F25" s="46" t="e">
        <f t="shared" si="0"/>
        <v>#DIV/0!</v>
      </c>
      <c r="G25" s="47" t="e">
        <f>G4/F25*C25</f>
        <v>#DIV/0!</v>
      </c>
      <c r="H25" s="48" t="e">
        <f t="shared" si="7"/>
        <v>#DIV/0!</v>
      </c>
      <c r="I25" s="48" t="e">
        <f t="shared" si="8"/>
        <v>#DIV/0!</v>
      </c>
      <c r="J25" s="48" t="e">
        <f t="shared" si="9"/>
        <v>#DIV/0!</v>
      </c>
      <c r="K25" s="48" t="e">
        <f t="shared" si="10"/>
        <v>#DIV/0!</v>
      </c>
      <c r="L25" s="48" t="e">
        <f t="shared" si="11"/>
        <v>#DIV/0!</v>
      </c>
      <c r="M25" s="48" t="e">
        <f t="shared" si="12"/>
        <v>#DIV/0!</v>
      </c>
      <c r="N25" s="48" t="e">
        <f t="shared" si="13"/>
        <v>#DIV/0!</v>
      </c>
      <c r="O25" s="48" t="e">
        <f t="shared" si="14"/>
        <v>#DIV/0!</v>
      </c>
      <c r="P25" s="48" t="e">
        <f t="shared" si="15"/>
        <v>#DIV/0!</v>
      </c>
      <c r="Q25" s="48" t="e">
        <f t="shared" si="16"/>
        <v>#DIV/0!</v>
      </c>
      <c r="R25" s="48" t="e">
        <f t="shared" si="17"/>
        <v>#DIV/0!</v>
      </c>
      <c r="S25" s="48" t="e">
        <f t="shared" si="18"/>
        <v>#DIV/0!</v>
      </c>
      <c r="T25" s="48" t="e">
        <f t="shared" si="19"/>
        <v>#DIV/0!</v>
      </c>
      <c r="U25" s="49" t="e">
        <f t="shared" si="20"/>
        <v>#DIV/0!</v>
      </c>
      <c r="V25" s="50"/>
      <c r="W25" s="51">
        <f t="shared" si="1"/>
        <v>0</v>
      </c>
      <c r="X25" s="52">
        <f t="shared" si="2"/>
        <v>0</v>
      </c>
      <c r="Y25" s="53">
        <f t="shared" si="3"/>
        <v>0</v>
      </c>
      <c r="Z25" s="53">
        <f t="shared" si="4"/>
        <v>0</v>
      </c>
      <c r="AA25" s="54">
        <f t="shared" si="5"/>
        <v>0</v>
      </c>
      <c r="AB25" s="21"/>
      <c r="AC25" s="53">
        <f>V25*AC4</f>
        <v>0</v>
      </c>
      <c r="AD25" s="55">
        <f>V25*AD4</f>
        <v>0</v>
      </c>
      <c r="AE25" s="56">
        <f>V25*AE4</f>
        <v>0</v>
      </c>
      <c r="AF25" s="57">
        <f t="shared" si="6"/>
        <v>0</v>
      </c>
      <c r="AG25" s="41">
        <f>AF4*0.5/7</f>
        <v>0.17857142857142858</v>
      </c>
    </row>
    <row r="26" spans="1:33" x14ac:dyDescent="0.3">
      <c r="A26" s="42"/>
      <c r="B26" s="42"/>
      <c r="C26" s="43"/>
      <c r="D26" s="44"/>
      <c r="E26" s="45"/>
      <c r="F26" s="46" t="e">
        <f t="shared" si="0"/>
        <v>#DIV/0!</v>
      </c>
      <c r="G26" s="47" t="e">
        <f>G4/F26*C26</f>
        <v>#DIV/0!</v>
      </c>
      <c r="H26" s="48" t="e">
        <f t="shared" si="7"/>
        <v>#DIV/0!</v>
      </c>
      <c r="I26" s="48" t="e">
        <f t="shared" si="8"/>
        <v>#DIV/0!</v>
      </c>
      <c r="J26" s="48" t="e">
        <f t="shared" si="9"/>
        <v>#DIV/0!</v>
      </c>
      <c r="K26" s="48" t="e">
        <f t="shared" si="10"/>
        <v>#DIV/0!</v>
      </c>
      <c r="L26" s="48" t="e">
        <f t="shared" si="11"/>
        <v>#DIV/0!</v>
      </c>
      <c r="M26" s="48" t="e">
        <f t="shared" si="12"/>
        <v>#DIV/0!</v>
      </c>
      <c r="N26" s="48" t="e">
        <f t="shared" si="13"/>
        <v>#DIV/0!</v>
      </c>
      <c r="O26" s="48" t="e">
        <f t="shared" si="14"/>
        <v>#DIV/0!</v>
      </c>
      <c r="P26" s="48" t="e">
        <f t="shared" si="15"/>
        <v>#DIV/0!</v>
      </c>
      <c r="Q26" s="48" t="e">
        <f t="shared" si="16"/>
        <v>#DIV/0!</v>
      </c>
      <c r="R26" s="48" t="e">
        <f t="shared" si="17"/>
        <v>#DIV/0!</v>
      </c>
      <c r="S26" s="48" t="e">
        <f t="shared" si="18"/>
        <v>#DIV/0!</v>
      </c>
      <c r="T26" s="48" t="e">
        <f t="shared" si="19"/>
        <v>#DIV/0!</v>
      </c>
      <c r="U26" s="49" t="e">
        <f t="shared" si="20"/>
        <v>#DIV/0!</v>
      </c>
      <c r="V26" s="50"/>
      <c r="W26" s="51">
        <f t="shared" si="1"/>
        <v>0</v>
      </c>
      <c r="X26" s="52">
        <f t="shared" si="2"/>
        <v>0</v>
      </c>
      <c r="Y26" s="53">
        <f t="shared" si="3"/>
        <v>0</v>
      </c>
      <c r="Z26" s="53">
        <f t="shared" si="4"/>
        <v>0</v>
      </c>
      <c r="AA26" s="54">
        <f t="shared" si="5"/>
        <v>0</v>
      </c>
      <c r="AB26" s="21"/>
      <c r="AC26" s="53">
        <f>V26*AC4</f>
        <v>0</v>
      </c>
      <c r="AD26" s="55">
        <f>V26*AD4</f>
        <v>0</v>
      </c>
      <c r="AE26" s="56">
        <f>V26*AE4</f>
        <v>0</v>
      </c>
      <c r="AF26" s="57">
        <f t="shared" si="6"/>
        <v>0</v>
      </c>
      <c r="AG26" s="41">
        <f>AF4*0.5/7</f>
        <v>0.17857142857142858</v>
      </c>
    </row>
    <row r="27" spans="1:33" x14ac:dyDescent="0.3">
      <c r="A27" s="42"/>
      <c r="B27" s="42"/>
      <c r="C27" s="43"/>
      <c r="D27" s="44"/>
      <c r="E27" s="45"/>
      <c r="F27" s="46" t="e">
        <f t="shared" si="0"/>
        <v>#DIV/0!</v>
      </c>
      <c r="G27" s="47" t="e">
        <f>G4/F27*C27</f>
        <v>#DIV/0!</v>
      </c>
      <c r="H27" s="48" t="e">
        <f t="shared" si="7"/>
        <v>#DIV/0!</v>
      </c>
      <c r="I27" s="48" t="e">
        <f t="shared" si="8"/>
        <v>#DIV/0!</v>
      </c>
      <c r="J27" s="48" t="e">
        <f t="shared" si="9"/>
        <v>#DIV/0!</v>
      </c>
      <c r="K27" s="48" t="e">
        <f t="shared" si="10"/>
        <v>#DIV/0!</v>
      </c>
      <c r="L27" s="48" t="e">
        <f t="shared" si="11"/>
        <v>#DIV/0!</v>
      </c>
      <c r="M27" s="48" t="e">
        <f t="shared" si="12"/>
        <v>#DIV/0!</v>
      </c>
      <c r="N27" s="48" t="e">
        <f t="shared" si="13"/>
        <v>#DIV/0!</v>
      </c>
      <c r="O27" s="48" t="e">
        <f t="shared" si="14"/>
        <v>#DIV/0!</v>
      </c>
      <c r="P27" s="48" t="e">
        <f t="shared" si="15"/>
        <v>#DIV/0!</v>
      </c>
      <c r="Q27" s="48" t="e">
        <f t="shared" si="16"/>
        <v>#DIV/0!</v>
      </c>
      <c r="R27" s="48" t="e">
        <f t="shared" si="17"/>
        <v>#DIV/0!</v>
      </c>
      <c r="S27" s="48" t="e">
        <f t="shared" si="18"/>
        <v>#DIV/0!</v>
      </c>
      <c r="T27" s="48" t="e">
        <f t="shared" si="19"/>
        <v>#DIV/0!</v>
      </c>
      <c r="U27" s="49" t="e">
        <f t="shared" si="20"/>
        <v>#DIV/0!</v>
      </c>
      <c r="V27" s="50"/>
      <c r="W27" s="51">
        <f t="shared" si="1"/>
        <v>0</v>
      </c>
      <c r="X27" s="52">
        <f t="shared" si="2"/>
        <v>0</v>
      </c>
      <c r="Y27" s="53">
        <f t="shared" si="3"/>
        <v>0</v>
      </c>
      <c r="Z27" s="53">
        <f t="shared" si="4"/>
        <v>0</v>
      </c>
      <c r="AA27" s="54">
        <f t="shared" si="5"/>
        <v>0</v>
      </c>
      <c r="AB27" s="21"/>
      <c r="AC27" s="53">
        <f>V27*AC4</f>
        <v>0</v>
      </c>
      <c r="AD27" s="55">
        <f>V27*AD4</f>
        <v>0</v>
      </c>
      <c r="AE27" s="56">
        <f>AE4*V27</f>
        <v>0</v>
      </c>
      <c r="AF27" s="57">
        <f t="shared" si="6"/>
        <v>0</v>
      </c>
      <c r="AG27" s="41">
        <f>AF4*0.5/7</f>
        <v>0.17857142857142858</v>
      </c>
    </row>
    <row r="28" spans="1:33" x14ac:dyDescent="0.3">
      <c r="A28" s="42"/>
      <c r="B28" s="42"/>
      <c r="C28" s="43"/>
      <c r="D28" s="44"/>
      <c r="E28" s="45"/>
      <c r="F28" s="46" t="e">
        <f t="shared" si="0"/>
        <v>#DIV/0!</v>
      </c>
      <c r="G28" s="47" t="e">
        <f>G4/F28*C28</f>
        <v>#DIV/0!</v>
      </c>
      <c r="H28" s="48" t="e">
        <f t="shared" si="7"/>
        <v>#DIV/0!</v>
      </c>
      <c r="I28" s="48" t="e">
        <f t="shared" si="8"/>
        <v>#DIV/0!</v>
      </c>
      <c r="J28" s="48" t="e">
        <f t="shared" si="9"/>
        <v>#DIV/0!</v>
      </c>
      <c r="K28" s="48" t="e">
        <f t="shared" si="10"/>
        <v>#DIV/0!</v>
      </c>
      <c r="L28" s="48" t="e">
        <f t="shared" si="11"/>
        <v>#DIV/0!</v>
      </c>
      <c r="M28" s="48" t="e">
        <f t="shared" si="12"/>
        <v>#DIV/0!</v>
      </c>
      <c r="N28" s="48" t="e">
        <f t="shared" si="13"/>
        <v>#DIV/0!</v>
      </c>
      <c r="O28" s="48" t="e">
        <f t="shared" si="14"/>
        <v>#DIV/0!</v>
      </c>
      <c r="P28" s="48" t="e">
        <f t="shared" si="15"/>
        <v>#DIV/0!</v>
      </c>
      <c r="Q28" s="48" t="e">
        <f t="shared" si="16"/>
        <v>#DIV/0!</v>
      </c>
      <c r="R28" s="48" t="e">
        <f t="shared" si="17"/>
        <v>#DIV/0!</v>
      </c>
      <c r="S28" s="48" t="e">
        <f t="shared" si="18"/>
        <v>#DIV/0!</v>
      </c>
      <c r="T28" s="48" t="e">
        <f t="shared" si="19"/>
        <v>#DIV/0!</v>
      </c>
      <c r="U28" s="49" t="e">
        <f t="shared" si="20"/>
        <v>#DIV/0!</v>
      </c>
      <c r="V28" s="50"/>
      <c r="W28" s="51">
        <f t="shared" si="1"/>
        <v>0</v>
      </c>
      <c r="X28" s="52">
        <f t="shared" si="2"/>
        <v>0</v>
      </c>
      <c r="Y28" s="53">
        <f t="shared" si="3"/>
        <v>0</v>
      </c>
      <c r="Z28" s="53">
        <f t="shared" si="4"/>
        <v>0</v>
      </c>
      <c r="AA28" s="54">
        <f t="shared" si="5"/>
        <v>0</v>
      </c>
      <c r="AB28" s="21"/>
      <c r="AC28" s="53">
        <f>V28*AC4</f>
        <v>0</v>
      </c>
      <c r="AD28" s="55">
        <f>V28*AD4</f>
        <v>0</v>
      </c>
      <c r="AE28" s="56">
        <f>V27*AE4</f>
        <v>0</v>
      </c>
      <c r="AF28" s="57">
        <f t="shared" si="6"/>
        <v>0</v>
      </c>
      <c r="AG28" s="41">
        <f>AF4*0.5/7</f>
        <v>0.17857142857142858</v>
      </c>
    </row>
    <row r="29" spans="1:33" x14ac:dyDescent="0.3">
      <c r="A29" s="42"/>
      <c r="B29" s="42"/>
      <c r="C29" s="43"/>
      <c r="D29" s="44"/>
      <c r="E29" s="45"/>
      <c r="F29" s="46" t="e">
        <f t="shared" si="0"/>
        <v>#DIV/0!</v>
      </c>
      <c r="G29" s="47" t="e">
        <f>G4/F29*C29</f>
        <v>#DIV/0!</v>
      </c>
      <c r="H29" s="48" t="e">
        <f t="shared" si="7"/>
        <v>#DIV/0!</v>
      </c>
      <c r="I29" s="48" t="e">
        <f t="shared" si="8"/>
        <v>#DIV/0!</v>
      </c>
      <c r="J29" s="48" t="e">
        <f t="shared" si="9"/>
        <v>#DIV/0!</v>
      </c>
      <c r="K29" s="48" t="e">
        <f t="shared" si="10"/>
        <v>#DIV/0!</v>
      </c>
      <c r="L29" s="48" t="e">
        <f t="shared" si="11"/>
        <v>#DIV/0!</v>
      </c>
      <c r="M29" s="48" t="e">
        <f t="shared" si="12"/>
        <v>#DIV/0!</v>
      </c>
      <c r="N29" s="48" t="e">
        <f t="shared" si="13"/>
        <v>#DIV/0!</v>
      </c>
      <c r="O29" s="48" t="e">
        <f t="shared" si="14"/>
        <v>#DIV/0!</v>
      </c>
      <c r="P29" s="48" t="e">
        <f t="shared" si="15"/>
        <v>#DIV/0!</v>
      </c>
      <c r="Q29" s="48" t="e">
        <f t="shared" si="16"/>
        <v>#DIV/0!</v>
      </c>
      <c r="R29" s="48" t="e">
        <f t="shared" si="17"/>
        <v>#DIV/0!</v>
      </c>
      <c r="S29" s="48" t="e">
        <f t="shared" si="18"/>
        <v>#DIV/0!</v>
      </c>
      <c r="T29" s="48" t="e">
        <f t="shared" si="19"/>
        <v>#DIV/0!</v>
      </c>
      <c r="U29" s="49" t="e">
        <f t="shared" si="20"/>
        <v>#DIV/0!</v>
      </c>
      <c r="V29" s="50"/>
      <c r="W29" s="51">
        <f t="shared" si="1"/>
        <v>0</v>
      </c>
      <c r="X29" s="52">
        <f t="shared" si="2"/>
        <v>0</v>
      </c>
      <c r="Y29" s="53">
        <f t="shared" si="3"/>
        <v>0</v>
      </c>
      <c r="Z29" s="53">
        <f t="shared" si="4"/>
        <v>0</v>
      </c>
      <c r="AA29" s="54">
        <f t="shared" si="5"/>
        <v>0</v>
      </c>
      <c r="AB29" s="21"/>
      <c r="AC29" s="53">
        <f>V29*AC4</f>
        <v>0</v>
      </c>
      <c r="AD29" s="55">
        <f>V29*AD4</f>
        <v>0</v>
      </c>
      <c r="AE29" s="56">
        <f>V29</f>
        <v>0</v>
      </c>
      <c r="AF29" s="57">
        <f t="shared" si="6"/>
        <v>0</v>
      </c>
      <c r="AG29" s="41">
        <f>AF4*0.5/7</f>
        <v>0.17857142857142858</v>
      </c>
    </row>
    <row r="30" spans="1:33" x14ac:dyDescent="0.3">
      <c r="A30" s="42"/>
      <c r="B30" s="42"/>
      <c r="C30" s="43"/>
      <c r="D30" s="44"/>
      <c r="E30" s="45"/>
      <c r="F30" s="46" t="e">
        <f t="shared" si="0"/>
        <v>#DIV/0!</v>
      </c>
      <c r="G30" s="47" t="e">
        <f>G4/F30*C30</f>
        <v>#DIV/0!</v>
      </c>
      <c r="H30" s="48" t="e">
        <f t="shared" si="7"/>
        <v>#DIV/0!</v>
      </c>
      <c r="I30" s="48" t="e">
        <f t="shared" si="8"/>
        <v>#DIV/0!</v>
      </c>
      <c r="J30" s="48" t="e">
        <f t="shared" si="9"/>
        <v>#DIV/0!</v>
      </c>
      <c r="K30" s="48" t="e">
        <f t="shared" si="10"/>
        <v>#DIV/0!</v>
      </c>
      <c r="L30" s="48" t="e">
        <f t="shared" si="11"/>
        <v>#DIV/0!</v>
      </c>
      <c r="M30" s="48" t="e">
        <f t="shared" si="12"/>
        <v>#DIV/0!</v>
      </c>
      <c r="N30" s="48" t="e">
        <f t="shared" si="13"/>
        <v>#DIV/0!</v>
      </c>
      <c r="O30" s="48" t="e">
        <f t="shared" si="14"/>
        <v>#DIV/0!</v>
      </c>
      <c r="P30" s="48" t="e">
        <f t="shared" si="15"/>
        <v>#DIV/0!</v>
      </c>
      <c r="Q30" s="48" t="e">
        <f t="shared" si="16"/>
        <v>#DIV/0!</v>
      </c>
      <c r="R30" s="48" t="e">
        <f t="shared" si="17"/>
        <v>#DIV/0!</v>
      </c>
      <c r="S30" s="48" t="e">
        <f t="shared" si="18"/>
        <v>#DIV/0!</v>
      </c>
      <c r="T30" s="48" t="e">
        <f t="shared" si="19"/>
        <v>#DIV/0!</v>
      </c>
      <c r="U30" s="49" t="e">
        <f t="shared" si="20"/>
        <v>#DIV/0!</v>
      </c>
      <c r="V30" s="50"/>
      <c r="W30" s="51">
        <f t="shared" si="1"/>
        <v>0</v>
      </c>
      <c r="X30" s="52">
        <f t="shared" si="2"/>
        <v>0</v>
      </c>
      <c r="Y30" s="53">
        <f t="shared" si="3"/>
        <v>0</v>
      </c>
      <c r="Z30" s="53">
        <f t="shared" si="4"/>
        <v>0</v>
      </c>
      <c r="AA30" s="54">
        <f t="shared" si="5"/>
        <v>0</v>
      </c>
      <c r="AB30" s="21"/>
      <c r="AC30" s="53">
        <f>V30*AC4</f>
        <v>0</v>
      </c>
      <c r="AD30" s="55">
        <f>V30*AD4</f>
        <v>0</v>
      </c>
      <c r="AE30" s="56">
        <f>V30*AE4</f>
        <v>0</v>
      </c>
      <c r="AF30" s="57">
        <f t="shared" si="6"/>
        <v>0</v>
      </c>
      <c r="AG30" s="41">
        <f>AF4*0.5/7</f>
        <v>0.17857142857142858</v>
      </c>
    </row>
    <row r="31" spans="1:33" x14ac:dyDescent="0.3">
      <c r="A31" s="42"/>
      <c r="B31" s="42"/>
      <c r="C31" s="43"/>
      <c r="D31" s="44"/>
      <c r="E31" s="45"/>
      <c r="F31" s="46" t="e">
        <f t="shared" si="0"/>
        <v>#DIV/0!</v>
      </c>
      <c r="G31" s="47" t="e">
        <f>G4/F31*C31</f>
        <v>#DIV/0!</v>
      </c>
      <c r="H31" s="48" t="e">
        <f t="shared" si="7"/>
        <v>#DIV/0!</v>
      </c>
      <c r="I31" s="48" t="e">
        <f t="shared" si="8"/>
        <v>#DIV/0!</v>
      </c>
      <c r="J31" s="48" t="e">
        <f t="shared" si="9"/>
        <v>#DIV/0!</v>
      </c>
      <c r="K31" s="48" t="e">
        <f t="shared" si="10"/>
        <v>#DIV/0!</v>
      </c>
      <c r="L31" s="48" t="e">
        <f t="shared" si="11"/>
        <v>#DIV/0!</v>
      </c>
      <c r="M31" s="48" t="e">
        <f t="shared" si="12"/>
        <v>#DIV/0!</v>
      </c>
      <c r="N31" s="48" t="e">
        <f t="shared" si="13"/>
        <v>#DIV/0!</v>
      </c>
      <c r="O31" s="48" t="e">
        <f t="shared" si="14"/>
        <v>#DIV/0!</v>
      </c>
      <c r="P31" s="48" t="e">
        <f>25*G31</f>
        <v>#DIV/0!</v>
      </c>
      <c r="Q31" s="48" t="e">
        <f t="shared" si="16"/>
        <v>#DIV/0!</v>
      </c>
      <c r="R31" s="48" t="e">
        <f t="shared" si="17"/>
        <v>#DIV/0!</v>
      </c>
      <c r="S31" s="48" t="e">
        <f t="shared" si="18"/>
        <v>#DIV/0!</v>
      </c>
      <c r="T31" s="48" t="e">
        <f t="shared" si="19"/>
        <v>#DIV/0!</v>
      </c>
      <c r="U31" s="49" t="e">
        <f t="shared" si="20"/>
        <v>#DIV/0!</v>
      </c>
      <c r="V31" s="50"/>
      <c r="W31" s="51">
        <f t="shared" si="1"/>
        <v>0</v>
      </c>
      <c r="X31" s="52">
        <f t="shared" si="2"/>
        <v>0</v>
      </c>
      <c r="Y31" s="53">
        <f t="shared" si="3"/>
        <v>0</v>
      </c>
      <c r="Z31" s="53">
        <f t="shared" si="4"/>
        <v>0</v>
      </c>
      <c r="AA31" s="54">
        <f t="shared" si="5"/>
        <v>0</v>
      </c>
      <c r="AB31" s="21"/>
      <c r="AC31" s="53">
        <f>V31*AC4</f>
        <v>0</v>
      </c>
      <c r="AD31" s="55">
        <f>V31*AD4</f>
        <v>0</v>
      </c>
      <c r="AE31" s="56">
        <f>AE4*V31</f>
        <v>0</v>
      </c>
      <c r="AF31" s="57">
        <f t="shared" si="6"/>
        <v>0</v>
      </c>
      <c r="AG31" s="41">
        <f>AF4*0.5/7</f>
        <v>0.17857142857142858</v>
      </c>
    </row>
    <row r="32" spans="1:33" x14ac:dyDescent="0.3">
      <c r="A32" s="42"/>
      <c r="B32" s="42"/>
      <c r="C32" s="43"/>
      <c r="D32" s="44"/>
      <c r="E32" s="45"/>
      <c r="F32" s="46" t="e">
        <f t="shared" si="0"/>
        <v>#DIV/0!</v>
      </c>
      <c r="G32" s="47" t="e">
        <f>G4/F32*C32</f>
        <v>#DIV/0!</v>
      </c>
      <c r="H32" s="48" t="e">
        <f t="shared" si="7"/>
        <v>#DIV/0!</v>
      </c>
      <c r="I32" s="48" t="e">
        <f t="shared" si="8"/>
        <v>#DIV/0!</v>
      </c>
      <c r="J32" s="48" t="e">
        <f t="shared" si="9"/>
        <v>#DIV/0!</v>
      </c>
      <c r="K32" s="48" t="e">
        <f t="shared" si="10"/>
        <v>#DIV/0!</v>
      </c>
      <c r="L32" s="48" t="e">
        <f t="shared" si="11"/>
        <v>#DIV/0!</v>
      </c>
      <c r="M32" s="48" t="e">
        <f t="shared" si="12"/>
        <v>#DIV/0!</v>
      </c>
      <c r="N32" s="48" t="e">
        <f t="shared" si="13"/>
        <v>#DIV/0!</v>
      </c>
      <c r="O32" s="48" t="e">
        <f t="shared" si="14"/>
        <v>#DIV/0!</v>
      </c>
      <c r="P32" s="48" t="e">
        <f t="shared" si="15"/>
        <v>#DIV/0!</v>
      </c>
      <c r="Q32" s="48" t="e">
        <f t="shared" si="16"/>
        <v>#DIV/0!</v>
      </c>
      <c r="R32" s="48" t="e">
        <f t="shared" si="17"/>
        <v>#DIV/0!</v>
      </c>
      <c r="S32" s="48" t="e">
        <f t="shared" si="18"/>
        <v>#DIV/0!</v>
      </c>
      <c r="T32" s="48" t="e">
        <f t="shared" si="19"/>
        <v>#DIV/0!</v>
      </c>
      <c r="U32" s="49" t="e">
        <f t="shared" si="20"/>
        <v>#DIV/0!</v>
      </c>
      <c r="V32" s="50"/>
      <c r="W32" s="51">
        <f t="shared" si="1"/>
        <v>0</v>
      </c>
      <c r="X32" s="52">
        <f t="shared" si="2"/>
        <v>0</v>
      </c>
      <c r="Y32" s="53">
        <f t="shared" si="3"/>
        <v>0</v>
      </c>
      <c r="Z32" s="53">
        <f t="shared" si="4"/>
        <v>0</v>
      </c>
      <c r="AA32" s="54">
        <f t="shared" si="5"/>
        <v>0</v>
      </c>
      <c r="AB32" s="21"/>
      <c r="AC32" s="53">
        <f>V32*AC4</f>
        <v>0</v>
      </c>
      <c r="AD32" s="55">
        <f>V32*AD4</f>
        <v>0</v>
      </c>
      <c r="AE32" s="56">
        <f>V32*AE4</f>
        <v>0</v>
      </c>
      <c r="AF32" s="57">
        <f t="shared" si="6"/>
        <v>0</v>
      </c>
      <c r="AG32" s="41">
        <f>AF4*0.5/7</f>
        <v>0.17857142857142858</v>
      </c>
    </row>
    <row r="33" spans="1:33" ht="19.5" thickBot="1" x14ac:dyDescent="0.35">
      <c r="A33" s="60"/>
      <c r="B33" s="60"/>
      <c r="C33" s="61"/>
      <c r="D33" s="62"/>
      <c r="E33" s="45"/>
      <c r="F33" s="46" t="e">
        <f t="shared" si="0"/>
        <v>#DIV/0!</v>
      </c>
      <c r="G33" s="63" t="e">
        <f>G4/F33*C33</f>
        <v>#DIV/0!</v>
      </c>
      <c r="H33" s="64" t="e">
        <f t="shared" si="7"/>
        <v>#DIV/0!</v>
      </c>
      <c r="I33" s="64" t="e">
        <f t="shared" si="8"/>
        <v>#DIV/0!</v>
      </c>
      <c r="J33" s="64" t="e">
        <f t="shared" si="9"/>
        <v>#DIV/0!</v>
      </c>
      <c r="K33" s="64" t="e">
        <f t="shared" si="10"/>
        <v>#DIV/0!</v>
      </c>
      <c r="L33" s="64" t="e">
        <f t="shared" si="11"/>
        <v>#DIV/0!</v>
      </c>
      <c r="M33" s="64" t="e">
        <f t="shared" si="12"/>
        <v>#DIV/0!</v>
      </c>
      <c r="N33" s="64" t="e">
        <f t="shared" si="13"/>
        <v>#DIV/0!</v>
      </c>
      <c r="O33" s="64" t="e">
        <f t="shared" si="14"/>
        <v>#DIV/0!</v>
      </c>
      <c r="P33" s="64" t="e">
        <f t="shared" si="15"/>
        <v>#DIV/0!</v>
      </c>
      <c r="Q33" s="64" t="e">
        <f t="shared" si="16"/>
        <v>#DIV/0!</v>
      </c>
      <c r="R33" s="64" t="e">
        <f t="shared" si="17"/>
        <v>#DIV/0!</v>
      </c>
      <c r="S33" s="64" t="e">
        <f t="shared" si="18"/>
        <v>#DIV/0!</v>
      </c>
      <c r="T33" s="64" t="e">
        <f t="shared" si="19"/>
        <v>#DIV/0!</v>
      </c>
      <c r="U33" s="65" t="e">
        <f t="shared" si="20"/>
        <v>#DIV/0!</v>
      </c>
      <c r="V33" s="66"/>
      <c r="W33" s="67">
        <f t="shared" si="1"/>
        <v>0</v>
      </c>
      <c r="X33" s="68">
        <f t="shared" si="2"/>
        <v>0</v>
      </c>
      <c r="Y33" s="69">
        <f t="shared" si="3"/>
        <v>0</v>
      </c>
      <c r="Z33" s="70">
        <f t="shared" si="4"/>
        <v>0</v>
      </c>
      <c r="AA33" s="71">
        <f t="shared" si="5"/>
        <v>0</v>
      </c>
      <c r="AB33" s="21"/>
      <c r="AC33" s="69">
        <f>V33*AC4</f>
        <v>0</v>
      </c>
      <c r="AD33" s="72">
        <f>V33*AD4</f>
        <v>0</v>
      </c>
      <c r="AE33" s="73">
        <f>AE4*V33</f>
        <v>0</v>
      </c>
      <c r="AF33" s="74">
        <f t="shared" si="6"/>
        <v>0</v>
      </c>
      <c r="AG33" s="41">
        <f>AF4*0.5/7</f>
        <v>0.17857142857142858</v>
      </c>
    </row>
    <row r="34" spans="1:33" ht="21" thickBot="1" x14ac:dyDescent="0.35">
      <c r="A34" s="1"/>
      <c r="B34" s="75" t="s">
        <v>13</v>
      </c>
      <c r="C34" s="76">
        <f>SUM(C5:C33)</f>
        <v>0</v>
      </c>
      <c r="G34" s="93" t="s">
        <v>25</v>
      </c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5"/>
      <c r="V34" s="77"/>
      <c r="W34" s="78"/>
      <c r="X34" s="79">
        <f>SUM(X5:X33)</f>
        <v>0</v>
      </c>
      <c r="Y34" s="70">
        <f>SUM(Y5:Y33)</f>
        <v>0</v>
      </c>
      <c r="Z34" s="70">
        <f>SUM(Z5:Z33)</f>
        <v>0</v>
      </c>
      <c r="AA34" s="80">
        <f>SUM(AA5:AA33)</f>
        <v>0</v>
      </c>
      <c r="AB34" s="1"/>
      <c r="AC34" s="77">
        <f>SUM(AC5:AC33)</f>
        <v>0</v>
      </c>
      <c r="AD34" s="77">
        <f t="shared" ref="AD34:AF34" si="21">SUM(AD5:AD33)</f>
        <v>0</v>
      </c>
      <c r="AE34" s="77">
        <f t="shared" si="21"/>
        <v>0</v>
      </c>
      <c r="AF34" s="77">
        <f t="shared" si="21"/>
        <v>0</v>
      </c>
    </row>
    <row r="35" spans="1:33" x14ac:dyDescent="0.3">
      <c r="W35" s="81"/>
      <c r="X35" s="81"/>
      <c r="Y35" s="81"/>
      <c r="Z35" s="81"/>
      <c r="AA35" s="81"/>
    </row>
    <row r="44" spans="1:33" ht="14.25" x14ac:dyDescent="0.2">
      <c r="A44" s="1"/>
      <c r="B44" s="1"/>
      <c r="C44" s="82"/>
    </row>
  </sheetData>
  <mergeCells count="8">
    <mergeCell ref="A1:S1"/>
    <mergeCell ref="E3:F3"/>
    <mergeCell ref="G3:U3"/>
    <mergeCell ref="AC2:AE2"/>
    <mergeCell ref="G34:U34"/>
    <mergeCell ref="W3:W4"/>
    <mergeCell ref="X3:AA3"/>
    <mergeCell ref="V3:V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Mutaawe Lubogo</dc:creator>
  <cp:lastModifiedBy>CN</cp:lastModifiedBy>
  <dcterms:created xsi:type="dcterms:W3CDTF">2017-02-04T12:58:40Z</dcterms:created>
  <dcterms:modified xsi:type="dcterms:W3CDTF">2018-12-17T14:20:11Z</dcterms:modified>
</cp:coreProperties>
</file>